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پرتفوی تیر صندوقها\ماه آفرید\"/>
    </mc:Choice>
  </mc:AlternateContent>
  <xr:revisionPtr revIDLastSave="0" documentId="13_ncr:1_{27A4C656-EAEF-4844-8260-DFB53C9EC9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6" r:id="rId5"/>
    <sheet name="5" sheetId="7" r:id="rId6"/>
    <sheet name="6" sheetId="9" r:id="rId7"/>
    <sheet name="7" sheetId="8" r:id="rId8"/>
    <sheet name="8" sheetId="15" r:id="rId9"/>
    <sheet name="9" sheetId="17" r:id="rId10"/>
    <sheet name="10" sheetId="13" r:id="rId11"/>
    <sheet name="11" sheetId="18" r:id="rId12"/>
    <sheet name="12" sheetId="19" r:id="rId13"/>
    <sheet name="13" sheetId="21" r:id="rId14"/>
    <sheet name="14" sheetId="10" r:id="rId15"/>
    <sheet name="15" sheetId="11" r:id="rId16"/>
    <sheet name="16" sheetId="16" r:id="rId17"/>
    <sheet name="17" sheetId="14" r:id="rId18"/>
    <sheet name="18" sheetId="20" r:id="rId19"/>
    <sheet name="19" sheetId="5" r:id="rId20"/>
  </sheets>
  <definedNames>
    <definedName name="_xlnm.Print_Area" localSheetId="0">'0'!$A$1:$C$6</definedName>
    <definedName name="_xlnm.Print_Area" localSheetId="1">'1'!$A$1:$AB$10</definedName>
    <definedName name="_xlnm.Print_Area" localSheetId="10">'10'!$A$1:$K$13</definedName>
    <definedName name="_xlnm.Print_Area" localSheetId="11">'11'!$A$1:$N$13</definedName>
    <definedName name="_xlnm.Print_Area" localSheetId="12">'12'!$A$1:$S$14</definedName>
    <definedName name="_xlnm.Print_Area" localSheetId="13">'13'!$A$1:$S$16</definedName>
    <definedName name="_xlnm.Print_Area" localSheetId="14">'14'!$A$1:$X$14</definedName>
    <definedName name="_xlnm.Print_Area" localSheetId="15">'15'!$A$1:$S$13</definedName>
    <definedName name="_xlnm.Print_Area" localSheetId="16">'16'!$A$1:$L$7</definedName>
    <definedName name="_xlnm.Print_Area" localSheetId="17">'17'!$A$1:$G$11</definedName>
    <definedName name="_xlnm.Print_Area" localSheetId="18">'18'!$A$1:$Z$8</definedName>
    <definedName name="_xlnm.Print_Area" localSheetId="19">'19'!$A$1:$AM$11</definedName>
    <definedName name="_xlnm.Print_Area" localSheetId="2">'2'!$A$1:$AX$15</definedName>
    <definedName name="_xlnm.Print_Area" localSheetId="3">'3'!$A$1:$AB$14</definedName>
    <definedName name="_xlnm.Print_Area" localSheetId="4">'4'!$A$1:$N$8</definedName>
    <definedName name="_xlnm.Print_Area" localSheetId="5">'5'!$A$1:$M$15</definedName>
    <definedName name="_xlnm.Print_Area" localSheetId="6">'6'!$A$1:$X$10</definedName>
    <definedName name="_xlnm.Print_Area" localSheetId="7">'7'!$A$1:$K$13</definedName>
    <definedName name="_xlnm.Print_Area" localSheetId="8">'8'!$A$1:$T$7</definedName>
    <definedName name="_xlnm.Print_Area" localSheetId="9">'9'!$A$1:$T$7</definedName>
  </definedNames>
  <calcPr calcId="191029"/>
</workbook>
</file>

<file path=xl/calcChain.xml><?xml version="1.0" encoding="utf-8"?>
<calcChain xmlns="http://schemas.openxmlformats.org/spreadsheetml/2006/main">
  <c r="W14" i="10" l="1"/>
  <c r="L14" i="10"/>
  <c r="L10" i="9"/>
  <c r="H13" i="8"/>
  <c r="F13" i="13"/>
  <c r="J10" i="8"/>
  <c r="AL11" i="5"/>
  <c r="F13" i="8"/>
  <c r="J11" i="8"/>
  <c r="J9" i="8"/>
  <c r="J8" i="8"/>
  <c r="W10" i="9"/>
  <c r="L15" i="7"/>
  <c r="AA14" i="4"/>
  <c r="AA10" i="2"/>
  <c r="J13" i="8" l="1"/>
  <c r="J13" i="13"/>
</calcChain>
</file>

<file path=xl/sharedStrings.xml><?xml version="1.0" encoding="utf-8"?>
<sst xmlns="http://schemas.openxmlformats.org/spreadsheetml/2006/main" count="432" uniqueCount="162">
  <si>
    <t>صندوق سرمایه گذاری در اوراق بهادار بادرآمد ثابت ماه آفریدسپینود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</si>
  <si>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</si>
  <si>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</si>
  <si>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</si>
  <si>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</si>
  <si>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</si>
  <si>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</si>
  <si>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</si>
  <si>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</si>
  <si>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</si>
  <si>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</si>
  <si>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</si>
  <si>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</si>
  <si>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</si>
  <si>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</si>
  <si>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</si>
  <si>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</si>
  <si>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</si>
  <si>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</si>
  <si>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مهر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</si>
  <si>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</si>
  <si>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</si>
  <si>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</si>
  <si>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</si>
  <si>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</si>
  <si>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</si>
  <si>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</si>
  <si>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</si>
  <si>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</si>
  <si>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</si>
  <si>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</si>
  <si>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</si>
  <si>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</si>
  <si>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</si>
  <si>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</si>
  <si>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</si>
  <si>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</si>
  <si>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</si>
  <si>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</si>
  <si>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</si>
  <si>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</si>
  <si>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 اهرمی نارنج - واحدهای عادی صندوق</t>
  </si>
  <si>
    <t>صندوق س صنایع دایا3-بخشی</t>
  </si>
  <si>
    <t>صندوق س. اهرمی کاریزما-واحد عادی</t>
  </si>
  <si>
    <t>صندوق س.پشتوانه طلا گلدیس نوین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</si>
  <si>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</si>
  <si>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</si>
  <si>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</si>
  <si>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</si>
  <si>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</si>
  <si>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</si>
  <si>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</si>
  <si>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</si>
  <si>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</si>
  <si>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اسنادخزانه-م1بودجه02-050325</t>
  </si>
  <si>
    <t>بله</t>
  </si>
  <si>
    <t>1402/06/19</t>
  </si>
  <si>
    <t>1405/03/25</t>
  </si>
  <si>
    <t>اسنادخزانه-م2بودجه02-050923</t>
  </si>
  <si>
    <t>1405/09/23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</si>
  <si>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</si>
  <si>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</si>
  <si>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</si>
  <si>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</si>
  <si>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</si>
  <si>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</si>
  <si>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</si>
  <si>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</si>
  <si>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</si>
  <si>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</si>
  <si>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</si>
  <si>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</si>
  <si>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</si>
  <si>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</si>
  <si>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مهستان</t>
  </si>
  <si>
    <t>سپرده کوتاه مدت بانک خاورمیانه مهستان</t>
  </si>
  <si>
    <t>سپرده کوتاه مدت بانک ایران زمین آصف</t>
  </si>
  <si>
    <t>سپرده بلند مدت بانک ایران زمین آصف</t>
  </si>
  <si>
    <t>سپرده کوتاه مدت بانک دی آفریقا</t>
  </si>
  <si>
    <t>سپرده بلند مدت بانک دی آفریقا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</si>
  <si>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</si>
  <si>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</si>
  <si>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</si>
  <si>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</si>
  <si>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</si>
  <si>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</si>
  <si>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</si>
  <si>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</si>
  <si>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</si>
  <si>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</si>
  <si>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</si>
  <si>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</si>
  <si>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</si>
  <si>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</si>
  <si>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</si>
  <si>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</si>
  <si>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</si>
  <si>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</si>
  <si>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</si>
  <si>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</si>
  <si>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</si>
  <si>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</si>
  <si>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</si>
  <si>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</si>
  <si>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</si>
  <si>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</si>
  <si>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</si>
  <si>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</si>
  <si>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</si>
  <si>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</si>
  <si>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</si>
  <si>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</si>
  <si>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اسنادخزانه-م10بودجه02-051112</t>
  </si>
  <si>
    <t>اسنادخزانه-م4بودجه02-051021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</si>
  <si>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</si>
  <si>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</si>
  <si>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</si>
  <si>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</si>
  <si>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</si>
  <si>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</si>
  <si>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</si>
  <si>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</si>
  <si>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</si>
  <si>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</si>
  <si>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</si>
  <si>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</si>
  <si>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</si>
  <si>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</si>
  <si>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</si>
  <si>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</si>
  <si>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</si>
  <si>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</si>
  <si>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</si>
  <si>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</si>
  <si>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</si>
  <si>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</si>
  <si>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</si>
  <si>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</si>
  <si>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</si>
  <si>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</si>
  <si>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</si>
  <si>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</si>
  <si>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</si>
  <si>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</si>
  <si>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</si>
  <si>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</si>
  <si>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</si>
  <si>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</si>
  <si>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</si>
  <si>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</si>
  <si>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</si>
  <si>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</si>
  <si>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</si>
  <si>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</si>
  <si>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</si>
  <si>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</si>
  <si>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</t>
  </si>
  <si>
    <t>در اوراق بهادار بادرآمد ثابت</t>
  </si>
  <si>
    <t>ماه آفرید سپینود</t>
  </si>
  <si>
    <t>گزارش افشای پرتفوی ماهانه</t>
  </si>
  <si>
    <t>در راستای اجرای ابلاغیه 12020093 مورخ 1396/09/05 و</t>
  </si>
  <si>
    <t>ابلاغیه 12020268 سازمان بورس و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</si>
</sst>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4"/>
      <name val="B Nazanin"/>
      <charset val="178"/>
    </font>
    <font>
      <b/>
      <sz val="28"/>
      <color rgb="FF000000"/>
      <name val="B Nazanin"/>
      <charset val="178"/>
    </font>
    <font>
      <b/>
      <sz val="36"/>
      <color rgb="FF000000"/>
      <name val="B Nazanin"/>
      <charset val="178"/>
    </font>
    <font>
      <sz val="36"/>
      <color rgb="FF000000"/>
      <name val="Arial"/>
      <family val="2"/>
    </font>
    <font>
      <b/>
      <sz val="16"/>
      <color rgb="FF000000"/>
      <name val="B Nazanin"/>
      <charset val="178"/>
    </font>
    <font>
      <b/>
      <sz val="14"/>
      <name val="B Nazanin"/>
      <charset val="17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2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3" fontId="3" fillId="0" borderId="1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3" fillId="0" borderId="2" xfId="1" applyFont="1" applyBorder="1" applyAlignment="1">
      <alignment horizontal="right" vertical="top"/>
    </xf>
    <xf numFmtId="9" fontId="3" fillId="0" borderId="4" xfId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3" fillId="0" borderId="1" xfId="1" applyFont="1" applyBorder="1" applyAlignment="1">
      <alignment horizontal="center" vertical="top"/>
    </xf>
    <xf numFmtId="9" fontId="3" fillId="0" borderId="0" xfId="1" applyFont="1" applyAlignment="1">
      <alignment horizontal="center" vertical="top"/>
    </xf>
    <xf numFmtId="9" fontId="3" fillId="0" borderId="4" xfId="1" applyFont="1" applyBorder="1" applyAlignment="1">
      <alignment horizontal="center" vertical="top"/>
    </xf>
    <xf numFmtId="9" fontId="3" fillId="0" borderId="1" xfId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top"/>
    </xf>
    <xf numFmtId="9" fontId="3" fillId="0" borderId="3" xfId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"/>
  <sheetViews>
    <sheetView rightToLeft="1" tabSelected="1" topLeftCell="A4" workbookViewId="0">
      <selection activeCell="A6" sqref="A6"/>
    </sheetView>
  </sheetViews>
  <sheetFormatPr defaultColWidth="37.33203125" defaultRowHeight="13.2" x14ac:dyDescent="0.25"/>
  <sheetData>
    <row r="1" spans="1:3" ht="46.8" x14ac:dyDescent="0.25">
      <c r="A1" s="52"/>
      <c r="B1" s="52"/>
      <c r="C1" s="19"/>
    </row>
    <row r="2" spans="1:3" ht="58.8" x14ac:dyDescent="0.25">
      <c r="A2" s="51" t="s">
        <v>156</v>
      </c>
      <c r="B2" s="51"/>
      <c r="C2" s="51"/>
    </row>
    <row r="3" spans="1:3" ht="25.5" customHeight="1" x14ac:dyDescent="0.25">
      <c r="A3" s="51" t="s">
        <v>157</v>
      </c>
      <c r="B3" s="51"/>
      <c r="C3" s="51"/>
    </row>
    <row r="4" spans="1:3" x14ac:dyDescent="0.25">
      <c r="A4" s="51"/>
      <c r="B4" s="51"/>
      <c r="C4" s="51"/>
    </row>
    <row r="5" spans="1:3" ht="58.8" x14ac:dyDescent="0.25">
      <c r="A5" s="51" t="s">
        <v>158</v>
      </c>
      <c r="B5" s="51"/>
      <c r="C5" s="51"/>
    </row>
    <row r="6" spans="1:3" ht="58.8" x14ac:dyDescent="0.25">
      <c r="A6" s="20"/>
      <c r="B6" s="20"/>
      <c r="C6" s="20"/>
    </row>
    <row r="7" spans="1:3" ht="46.8" x14ac:dyDescent="0.25">
      <c r="A7" s="52" t="s">
        <v>159</v>
      </c>
      <c r="B7" s="52"/>
      <c r="C7" s="52"/>
    </row>
    <row r="8" spans="1:3" ht="44.4" x14ac:dyDescent="0.7">
      <c r="A8" s="21"/>
      <c r="B8" s="21"/>
      <c r="C8" s="21"/>
    </row>
    <row r="9" spans="1:3" ht="44.4" x14ac:dyDescent="0.7">
      <c r="A9" s="21"/>
      <c r="B9" s="21"/>
      <c r="C9" s="21"/>
    </row>
    <row r="10" spans="1:3" ht="46.8" x14ac:dyDescent="0.25">
      <c r="A10" s="52" t="s">
        <v>2</v>
      </c>
      <c r="B10" s="52"/>
      <c r="C10" s="52"/>
    </row>
    <row r="11" spans="1:3" ht="44.4" x14ac:dyDescent="0.7">
      <c r="A11" s="21"/>
      <c r="B11" s="21"/>
      <c r="C11" s="21"/>
    </row>
    <row r="12" spans="1:3" ht="27" x14ac:dyDescent="0.25">
      <c r="A12" s="50" t="s">
        <v>160</v>
      </c>
      <c r="B12" s="50"/>
      <c r="C12" s="50"/>
    </row>
    <row r="13" spans="1:3" ht="27" x14ac:dyDescent="0.25">
      <c r="A13" s="50" t="s">
        <v>161</v>
      </c>
      <c r="B13" s="50"/>
      <c r="C13" s="50"/>
    </row>
    <row r="14" spans="1:3" ht="27" x14ac:dyDescent="0.25">
      <c r="A14" s="22"/>
      <c r="B14" s="22"/>
      <c r="C14" s="22"/>
    </row>
    <row r="15" spans="1:3" ht="27" x14ac:dyDescent="0.25">
      <c r="A15" s="22"/>
      <c r="B15" s="22"/>
      <c r="C15" s="22"/>
    </row>
  </sheetData>
  <mergeCells count="8">
    <mergeCell ref="A12:C12"/>
    <mergeCell ref="A13:C13"/>
    <mergeCell ref="A2:C2"/>
    <mergeCell ref="A1:B1"/>
    <mergeCell ref="A3:C4"/>
    <mergeCell ref="A5:C5"/>
    <mergeCell ref="A7:C7"/>
    <mergeCell ref="A10:C10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12" sqref="A12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15.5546875" customWidth="1"/>
    <col min="6" max="6" width="1.33203125" customWidth="1"/>
    <col min="7" max="7" width="20.664062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0.44140625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4.4" customHeight="1" x14ac:dyDescent="0.25"/>
    <row r="5" spans="1:19" ht="23.4" x14ac:dyDescent="0.25">
      <c r="A5" s="59" t="s">
        <v>134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0.399999999999999" x14ac:dyDescent="0.25">
      <c r="A6" s="55" t="s">
        <v>83</v>
      </c>
      <c r="I6" s="55" t="s">
        <v>99</v>
      </c>
      <c r="J6" s="55"/>
      <c r="K6" s="55"/>
      <c r="L6" s="55"/>
      <c r="M6" s="55"/>
      <c r="O6" s="55" t="s">
        <v>100</v>
      </c>
      <c r="P6" s="55"/>
      <c r="Q6" s="55"/>
      <c r="R6" s="55"/>
      <c r="S6" s="55"/>
    </row>
    <row r="7" spans="1:19" ht="29.1" customHeight="1" x14ac:dyDescent="0.25">
      <c r="A7" s="55"/>
      <c r="C7" s="38" t="s">
        <v>135</v>
      </c>
      <c r="E7" s="38" t="s">
        <v>52</v>
      </c>
      <c r="G7" s="38" t="s">
        <v>136</v>
      </c>
      <c r="I7" s="37" t="s">
        <v>137</v>
      </c>
      <c r="J7" s="1"/>
      <c r="K7" s="37" t="s">
        <v>127</v>
      </c>
      <c r="L7" s="1"/>
      <c r="M7" s="37" t="s">
        <v>138</v>
      </c>
      <c r="O7" s="37" t="s">
        <v>137</v>
      </c>
      <c r="P7" s="1"/>
      <c r="Q7" s="37" t="s">
        <v>127</v>
      </c>
      <c r="R7" s="1"/>
      <c r="S7" s="37" t="s">
        <v>138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5"/>
  <sheetViews>
    <sheetView rightToLeft="1" topLeftCell="A2" workbookViewId="0">
      <selection activeCell="F16" sqref="F16"/>
    </sheetView>
  </sheetViews>
  <sheetFormatPr defaultRowHeight="13.2" x14ac:dyDescent="0.25"/>
  <cols>
    <col min="1" max="1" width="5.109375" customWidth="1"/>
    <col min="2" max="2" width="40.33203125" customWidth="1"/>
    <col min="3" max="3" width="1.33203125" customWidth="1"/>
    <col min="4" max="4" width="19.44140625" customWidth="1"/>
    <col min="5" max="5" width="1.33203125" customWidth="1"/>
    <col min="6" max="6" width="20.6640625" customWidth="1"/>
    <col min="7" max="7" width="1.33203125" customWidth="1"/>
    <col min="8" max="8" width="19.44140625" customWidth="1"/>
    <col min="9" max="9" width="1.33203125" customWidth="1"/>
    <col min="10" max="10" width="19.44140625" customWidth="1"/>
    <col min="11" max="11" width="0.33203125" customWidth="1"/>
  </cols>
  <sheetData>
    <row r="1" spans="1:10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4.4" customHeight="1" x14ac:dyDescent="0.25"/>
    <row r="5" spans="1:10" ht="23.4" x14ac:dyDescent="0.25">
      <c r="A5" s="23" t="s">
        <v>114</v>
      </c>
      <c r="B5" s="59" t="s">
        <v>115</v>
      </c>
      <c r="C5" s="59"/>
      <c r="D5" s="59"/>
      <c r="E5" s="59"/>
      <c r="F5" s="59"/>
      <c r="G5" s="59"/>
      <c r="H5" s="59"/>
      <c r="I5" s="59"/>
      <c r="J5" s="59"/>
    </row>
    <row r="6" spans="1:10" ht="20.399999999999999" x14ac:dyDescent="0.25">
      <c r="D6" s="55" t="s">
        <v>99</v>
      </c>
      <c r="E6" s="55"/>
      <c r="F6" s="55"/>
      <c r="H6" s="55" t="s">
        <v>100</v>
      </c>
      <c r="I6" s="55"/>
      <c r="J6" s="55"/>
    </row>
    <row r="7" spans="1:10" ht="40.799999999999997" x14ac:dyDescent="0.25">
      <c r="A7" s="55" t="s">
        <v>116</v>
      </c>
      <c r="B7" s="55"/>
      <c r="D7" s="37" t="s">
        <v>117</v>
      </c>
      <c r="E7" s="1"/>
      <c r="F7" s="37" t="s">
        <v>118</v>
      </c>
      <c r="H7" s="37" t="s">
        <v>117</v>
      </c>
      <c r="I7" s="1"/>
      <c r="J7" s="37" t="s">
        <v>118</v>
      </c>
    </row>
    <row r="8" spans="1:10" ht="18.600000000000001" x14ac:dyDescent="0.25">
      <c r="A8" s="60" t="s">
        <v>75</v>
      </c>
      <c r="B8" s="60"/>
      <c r="D8" s="2">
        <v>3347949</v>
      </c>
      <c r="F8" s="42">
        <v>3.8984892619973922E-6</v>
      </c>
      <c r="H8" s="2">
        <v>3988649</v>
      </c>
      <c r="J8" s="42">
        <v>4.1961095720156124E-6</v>
      </c>
    </row>
    <row r="9" spans="1:10" ht="18.600000000000001" x14ac:dyDescent="0.25">
      <c r="A9" s="62" t="s">
        <v>76</v>
      </c>
      <c r="B9" s="62"/>
      <c r="D9" s="9">
        <v>3226</v>
      </c>
      <c r="F9" s="43">
        <v>3.7564868399141053E-9</v>
      </c>
      <c r="H9" s="9">
        <v>30243</v>
      </c>
      <c r="J9" s="43">
        <v>3.1816021361234884E-8</v>
      </c>
    </row>
    <row r="10" spans="1:10" ht="18.600000000000001" x14ac:dyDescent="0.25">
      <c r="A10" s="62" t="s">
        <v>77</v>
      </c>
      <c r="B10" s="62"/>
      <c r="D10" s="9">
        <v>13648314777</v>
      </c>
      <c r="F10" s="43">
        <v>1.589265804302719E-2</v>
      </c>
      <c r="H10" s="9">
        <v>61919815251</v>
      </c>
      <c r="J10" s="43">
        <v>6.5140434636429378E-2</v>
      </c>
    </row>
    <row r="11" spans="1:10" ht="18.600000000000001" x14ac:dyDescent="0.25">
      <c r="A11" s="62" t="s">
        <v>78</v>
      </c>
      <c r="B11" s="62"/>
      <c r="D11" s="9">
        <v>4005</v>
      </c>
      <c r="F11" s="43">
        <v>4.6635864209101028E-9</v>
      </c>
      <c r="H11" s="9">
        <v>4005</v>
      </c>
      <c r="J11" s="43">
        <v>4.2133110323627195E-9</v>
      </c>
    </row>
    <row r="12" spans="1:10" ht="18.600000000000001" x14ac:dyDescent="0.25">
      <c r="A12" s="62" t="s">
        <v>79</v>
      </c>
      <c r="B12" s="62"/>
      <c r="D12" s="9">
        <v>8493150674</v>
      </c>
      <c r="F12" s="43">
        <v>9.8897733218501586E-3</v>
      </c>
      <c r="H12" s="9">
        <v>8493150674</v>
      </c>
      <c r="J12" s="43">
        <v>8.9349027301580675E-3</v>
      </c>
    </row>
    <row r="13" spans="1:10" ht="21.75" customHeight="1" thickBot="1" x14ac:dyDescent="0.3">
      <c r="A13" s="58" t="s">
        <v>20</v>
      </c>
      <c r="B13" s="58"/>
      <c r="D13" s="5">
        <v>22144820631</v>
      </c>
      <c r="F13" s="44">
        <f>SUM(F8:F12)</f>
        <v>2.5786338274212606E-2</v>
      </c>
      <c r="H13" s="5">
        <v>70416988822</v>
      </c>
      <c r="J13" s="44">
        <f>SUM(J8:J12)</f>
        <v>7.4079569505491855E-2</v>
      </c>
    </row>
    <row r="14" spans="1:10" ht="13.8" thickTop="1" x14ac:dyDescent="0.25"/>
    <row r="17" spans="6:10" x14ac:dyDescent="0.25">
      <c r="F17" s="34"/>
    </row>
    <row r="19" spans="6:10" x14ac:dyDescent="0.25">
      <c r="F19" s="34"/>
    </row>
    <row r="20" spans="6:10" x14ac:dyDescent="0.25">
      <c r="J20" s="34"/>
    </row>
    <row r="21" spans="6:10" x14ac:dyDescent="0.25">
      <c r="F21" s="34"/>
    </row>
    <row r="22" spans="6:10" x14ac:dyDescent="0.25">
      <c r="F22" s="34"/>
      <c r="J22" s="34"/>
    </row>
    <row r="24" spans="6:10" x14ac:dyDescent="0.25">
      <c r="J24" s="34"/>
    </row>
    <row r="25" spans="6:10" x14ac:dyDescent="0.25">
      <c r="J25" s="34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I10" sqref="I10"/>
    </sheetView>
  </sheetViews>
  <sheetFormatPr defaultRowHeight="13.2" x14ac:dyDescent="0.25"/>
  <cols>
    <col min="1" max="1" width="39" customWidth="1"/>
    <col min="2" max="2" width="1.33203125" customWidth="1"/>
    <col min="3" max="3" width="14.88671875" bestFit="1" customWidth="1"/>
    <col min="4" max="4" width="1.33203125" customWidth="1"/>
    <col min="5" max="5" width="12.109375" bestFit="1" customWidth="1"/>
    <col min="6" max="6" width="1.33203125" customWidth="1"/>
    <col min="7" max="7" width="15.5546875" customWidth="1"/>
    <col min="8" max="8" width="1.33203125" customWidth="1"/>
    <col min="9" max="9" width="14.88671875" bestFit="1" customWidth="1"/>
    <col min="10" max="10" width="1.33203125" customWidth="1"/>
    <col min="11" max="11" width="12.109375" bestFit="1" customWidth="1"/>
    <col min="12" max="12" width="1.33203125" customWidth="1"/>
    <col min="13" max="13" width="15.5546875" customWidth="1"/>
    <col min="14" max="14" width="0.33203125" customWidth="1"/>
  </cols>
  <sheetData>
    <row r="1" spans="1:13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4" customHeight="1" x14ac:dyDescent="0.25"/>
    <row r="5" spans="1:13" ht="23.4" x14ac:dyDescent="0.25">
      <c r="A5" s="59" t="s">
        <v>139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4.4" customHeight="1" x14ac:dyDescent="0.25">
      <c r="A6" s="55" t="s">
        <v>83</v>
      </c>
      <c r="C6" s="55" t="s">
        <v>99</v>
      </c>
      <c r="D6" s="55"/>
      <c r="E6" s="55"/>
      <c r="F6" s="55"/>
      <c r="G6" s="55"/>
      <c r="I6" s="55" t="s">
        <v>100</v>
      </c>
      <c r="J6" s="55"/>
      <c r="K6" s="55"/>
      <c r="L6" s="55"/>
      <c r="M6" s="55"/>
    </row>
    <row r="7" spans="1:13" ht="29.1" customHeight="1" x14ac:dyDescent="0.25">
      <c r="A7" s="55"/>
      <c r="C7" s="37" t="s">
        <v>137</v>
      </c>
      <c r="D7" s="1"/>
      <c r="E7" s="37" t="s">
        <v>127</v>
      </c>
      <c r="F7" s="1"/>
      <c r="G7" s="37" t="s">
        <v>138</v>
      </c>
      <c r="I7" s="37" t="s">
        <v>137</v>
      </c>
      <c r="J7" s="1"/>
      <c r="K7" s="37" t="s">
        <v>127</v>
      </c>
      <c r="L7" s="1"/>
      <c r="M7" s="37" t="s">
        <v>138</v>
      </c>
    </row>
    <row r="8" spans="1:13" ht="21.75" customHeight="1" x14ac:dyDescent="0.25">
      <c r="A8" s="6" t="s">
        <v>75</v>
      </c>
      <c r="C8" s="2">
        <v>3347949</v>
      </c>
      <c r="E8" s="2">
        <v>0</v>
      </c>
      <c r="G8" s="2">
        <v>3347949</v>
      </c>
      <c r="I8" s="2">
        <v>3988649</v>
      </c>
      <c r="K8" s="2">
        <v>0</v>
      </c>
      <c r="M8" s="2">
        <v>3988649</v>
      </c>
    </row>
    <row r="9" spans="1:13" ht="21.75" customHeight="1" x14ac:dyDescent="0.25">
      <c r="A9" s="8" t="s">
        <v>76</v>
      </c>
      <c r="C9" s="9">
        <v>3226</v>
      </c>
      <c r="E9" s="9">
        <v>-1</v>
      </c>
      <c r="G9" s="9">
        <v>3227</v>
      </c>
      <c r="I9" s="9">
        <v>30243</v>
      </c>
      <c r="K9" s="9">
        <v>1</v>
      </c>
      <c r="M9" s="9">
        <v>30242</v>
      </c>
    </row>
    <row r="10" spans="1:13" ht="21.75" customHeight="1" x14ac:dyDescent="0.25">
      <c r="A10" s="8" t="s">
        <v>77</v>
      </c>
      <c r="C10" s="9">
        <v>13648314777</v>
      </c>
      <c r="E10" s="9">
        <v>-21394321</v>
      </c>
      <c r="G10" s="9">
        <v>13669709098</v>
      </c>
      <c r="I10" s="9">
        <v>61919815251</v>
      </c>
      <c r="K10" s="9">
        <v>15637772</v>
      </c>
      <c r="M10" s="9">
        <v>61904177479</v>
      </c>
    </row>
    <row r="11" spans="1:13" ht="21.75" customHeight="1" x14ac:dyDescent="0.25">
      <c r="A11" s="8" t="s">
        <v>78</v>
      </c>
      <c r="C11" s="9">
        <v>4005</v>
      </c>
      <c r="E11" s="9">
        <v>16</v>
      </c>
      <c r="G11" s="9">
        <v>3989</v>
      </c>
      <c r="I11" s="9">
        <v>4005</v>
      </c>
      <c r="K11" s="9">
        <v>16</v>
      </c>
      <c r="M11" s="9">
        <v>3989</v>
      </c>
    </row>
    <row r="12" spans="1:13" ht="21.75" customHeight="1" x14ac:dyDescent="0.25">
      <c r="A12" s="8" t="s">
        <v>79</v>
      </c>
      <c r="C12" s="9">
        <v>8493150674</v>
      </c>
      <c r="E12" s="9">
        <v>211024048</v>
      </c>
      <c r="G12" s="9">
        <v>8282126626</v>
      </c>
      <c r="I12" s="9">
        <v>8493150674</v>
      </c>
      <c r="K12" s="9">
        <v>211024048</v>
      </c>
      <c r="M12" s="9">
        <v>8282126626</v>
      </c>
    </row>
    <row r="13" spans="1:13" ht="21.75" customHeight="1" thickBot="1" x14ac:dyDescent="0.3">
      <c r="A13" s="4" t="s">
        <v>20</v>
      </c>
      <c r="C13" s="5">
        <v>22144820631</v>
      </c>
      <c r="E13" s="5">
        <v>189629742</v>
      </c>
      <c r="G13" s="5">
        <v>21955190889</v>
      </c>
      <c r="I13" s="5">
        <v>70416988822</v>
      </c>
      <c r="K13" s="5">
        <v>226661837</v>
      </c>
      <c r="M13" s="5">
        <v>70190326985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M29" sqref="M29"/>
    </sheetView>
  </sheetViews>
  <sheetFormatPr defaultRowHeight="13.2" x14ac:dyDescent="0.25"/>
  <cols>
    <col min="1" max="1" width="40.33203125" customWidth="1"/>
    <col min="2" max="2" width="1.33203125" customWidth="1"/>
    <col min="3" max="3" width="10.44140625" customWidth="1"/>
    <col min="4" max="4" width="1.33203125" customWidth="1"/>
    <col min="5" max="5" width="14.33203125" customWidth="1"/>
    <col min="6" max="6" width="1.33203125" customWidth="1"/>
    <col min="7" max="7" width="13.6640625" bestFit="1" customWidth="1"/>
    <col min="8" max="8" width="1.33203125" customWidth="1"/>
    <col min="9" max="9" width="15.5546875" customWidth="1"/>
    <col min="10" max="10" width="1.33203125" customWidth="1"/>
    <col min="11" max="11" width="10.44140625" customWidth="1"/>
    <col min="12" max="12" width="1.33203125" customWidth="1"/>
    <col min="13" max="13" width="14.88671875" bestFit="1" customWidth="1"/>
    <col min="14" max="14" width="1.33203125" customWidth="1"/>
    <col min="15" max="15" width="15" bestFit="1" customWidth="1"/>
    <col min="16" max="16" width="1.33203125" customWidth="1"/>
    <col min="17" max="17" width="14.33203125" customWidth="1"/>
    <col min="18" max="18" width="1.33203125" customWidth="1"/>
    <col min="19" max="19" width="0.33203125" customWidth="1"/>
  </cols>
  <sheetData>
    <row r="1" spans="1:18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8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" customHeight="1" x14ac:dyDescent="0.25"/>
    <row r="5" spans="1:18" ht="23.4" x14ac:dyDescent="0.25">
      <c r="A5" s="59" t="s">
        <v>140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0.399999999999999" x14ac:dyDescent="0.25">
      <c r="A6" s="55" t="s">
        <v>83</v>
      </c>
      <c r="C6" s="55" t="s">
        <v>99</v>
      </c>
      <c r="D6" s="55"/>
      <c r="E6" s="55"/>
      <c r="F6" s="55"/>
      <c r="G6" s="55"/>
      <c r="H6" s="55"/>
      <c r="I6" s="55"/>
      <c r="K6" s="55" t="s">
        <v>100</v>
      </c>
      <c r="L6" s="55"/>
      <c r="M6" s="55"/>
      <c r="N6" s="55"/>
      <c r="O6" s="55"/>
      <c r="P6" s="55"/>
      <c r="Q6" s="55"/>
      <c r="R6" s="55"/>
    </row>
    <row r="7" spans="1:18" ht="40.799999999999997" x14ac:dyDescent="0.25">
      <c r="A7" s="55"/>
      <c r="C7" s="37" t="s">
        <v>13</v>
      </c>
      <c r="D7" s="1"/>
      <c r="E7" s="37" t="s">
        <v>141</v>
      </c>
      <c r="F7" s="1"/>
      <c r="G7" s="37" t="s">
        <v>142</v>
      </c>
      <c r="H7" s="1"/>
      <c r="I7" s="37" t="s">
        <v>143</v>
      </c>
      <c r="K7" s="37" t="s">
        <v>13</v>
      </c>
      <c r="L7" s="1"/>
      <c r="M7" s="37" t="s">
        <v>141</v>
      </c>
      <c r="N7" s="1"/>
      <c r="O7" s="37" t="s">
        <v>142</v>
      </c>
      <c r="P7" s="1"/>
      <c r="Q7" s="69" t="s">
        <v>143</v>
      </c>
      <c r="R7" s="69"/>
    </row>
    <row r="8" spans="1:18" ht="18.600000000000001" x14ac:dyDescent="0.25">
      <c r="A8" s="6" t="s">
        <v>42</v>
      </c>
      <c r="C8" s="2">
        <v>0</v>
      </c>
      <c r="E8" s="2">
        <v>0</v>
      </c>
      <c r="G8" s="2">
        <v>0</v>
      </c>
      <c r="I8" s="2">
        <v>0</v>
      </c>
      <c r="K8" s="2">
        <v>338663</v>
      </c>
      <c r="M8" s="2">
        <v>3420263875</v>
      </c>
      <c r="O8" s="2">
        <v>3390558491</v>
      </c>
      <c r="Q8" s="61">
        <v>29705384</v>
      </c>
      <c r="R8" s="61"/>
    </row>
    <row r="9" spans="1:18" ht="18.600000000000001" x14ac:dyDescent="0.25">
      <c r="A9" s="8" t="s">
        <v>19</v>
      </c>
      <c r="C9" s="9">
        <v>0</v>
      </c>
      <c r="E9" s="9">
        <v>0</v>
      </c>
      <c r="G9" s="9">
        <v>0</v>
      </c>
      <c r="I9" s="9">
        <v>0</v>
      </c>
      <c r="K9" s="9">
        <v>750000</v>
      </c>
      <c r="M9" s="9">
        <v>2776381681</v>
      </c>
      <c r="O9" s="9">
        <v>2410436692</v>
      </c>
      <c r="Q9" s="63">
        <v>365944989</v>
      </c>
      <c r="R9" s="63"/>
    </row>
    <row r="10" spans="1:18" ht="18.600000000000001" x14ac:dyDescent="0.25">
      <c r="A10" s="8" t="s">
        <v>58</v>
      </c>
      <c r="C10" s="9">
        <v>3453</v>
      </c>
      <c r="E10" s="9">
        <v>2265237381</v>
      </c>
      <c r="G10" s="9">
        <v>2143637342</v>
      </c>
      <c r="I10" s="9">
        <v>121600039</v>
      </c>
      <c r="K10" s="9">
        <v>27717</v>
      </c>
      <c r="M10" s="9">
        <v>17630351775</v>
      </c>
      <c r="O10" s="9">
        <v>17198516265</v>
      </c>
      <c r="Q10" s="63">
        <v>431835510</v>
      </c>
      <c r="R10" s="63"/>
    </row>
    <row r="11" spans="1:18" ht="18.600000000000001" x14ac:dyDescent="0.25">
      <c r="A11" s="8" t="s">
        <v>54</v>
      </c>
      <c r="C11" s="9">
        <v>784</v>
      </c>
      <c r="E11" s="9">
        <v>597315399</v>
      </c>
      <c r="G11" s="9">
        <v>561013408</v>
      </c>
      <c r="I11" s="9">
        <v>36301991</v>
      </c>
      <c r="K11" s="9">
        <v>14625</v>
      </c>
      <c r="M11" s="9">
        <v>10632682844</v>
      </c>
      <c r="O11" s="9">
        <v>10432311632</v>
      </c>
      <c r="Q11" s="63">
        <v>200371212</v>
      </c>
      <c r="R11" s="63"/>
    </row>
    <row r="12" spans="1:18" ht="18.600000000000001" x14ac:dyDescent="0.25">
      <c r="A12" s="8" t="s">
        <v>112</v>
      </c>
      <c r="C12" s="9">
        <v>0</v>
      </c>
      <c r="E12" s="9">
        <v>0</v>
      </c>
      <c r="G12" s="9">
        <v>0</v>
      </c>
      <c r="I12" s="9">
        <v>0</v>
      </c>
      <c r="K12" s="9">
        <v>7000</v>
      </c>
      <c r="M12" s="9">
        <v>4212518133</v>
      </c>
      <c r="O12" s="9">
        <v>4159835893</v>
      </c>
      <c r="Q12" s="63">
        <v>52682240</v>
      </c>
      <c r="R12" s="63"/>
    </row>
    <row r="13" spans="1:18" ht="18.600000000000001" x14ac:dyDescent="0.25">
      <c r="A13" s="11" t="s">
        <v>113</v>
      </c>
      <c r="C13" s="12">
        <v>0</v>
      </c>
      <c r="E13" s="12">
        <v>0</v>
      </c>
      <c r="G13" s="12">
        <v>0</v>
      </c>
      <c r="I13" s="12">
        <v>0</v>
      </c>
      <c r="K13" s="12">
        <v>10871</v>
      </c>
      <c r="M13" s="12">
        <v>6640388333</v>
      </c>
      <c r="O13" s="12">
        <v>6607174422</v>
      </c>
      <c r="Q13" s="70">
        <v>33213911</v>
      </c>
      <c r="R13" s="70"/>
    </row>
    <row r="14" spans="1:18" ht="20.399999999999999" x14ac:dyDescent="0.25">
      <c r="A14" s="4" t="s">
        <v>20</v>
      </c>
      <c r="C14" s="5">
        <v>4237</v>
      </c>
      <c r="E14" s="5">
        <v>2862552780</v>
      </c>
      <c r="G14" s="5">
        <v>2704650750</v>
      </c>
      <c r="I14" s="5">
        <v>157902030</v>
      </c>
      <c r="K14" s="5">
        <v>1148876</v>
      </c>
      <c r="M14" s="5">
        <v>45312586641</v>
      </c>
      <c r="O14" s="5">
        <v>44198833395</v>
      </c>
      <c r="Q14" s="64">
        <v>1113753246</v>
      </c>
      <c r="R14" s="64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6"/>
  <sheetViews>
    <sheetView rightToLeft="1" topLeftCell="A4" zoomScaleNormal="100" workbookViewId="0">
      <selection activeCell="C21" sqref="C21"/>
    </sheetView>
  </sheetViews>
  <sheetFormatPr defaultRowHeight="13.2" x14ac:dyDescent="0.25"/>
  <cols>
    <col min="1" max="1" width="40.33203125" customWidth="1"/>
    <col min="2" max="2" width="1.33203125" customWidth="1"/>
    <col min="3" max="3" width="10.44140625" customWidth="1"/>
    <col min="4" max="4" width="1.33203125" customWidth="1"/>
    <col min="5" max="5" width="16" bestFit="1" customWidth="1"/>
    <col min="6" max="6" width="1.33203125" customWidth="1"/>
    <col min="7" max="7" width="16.109375" bestFit="1" customWidth="1"/>
    <col min="8" max="8" width="1.33203125" customWidth="1"/>
    <col min="9" max="9" width="15.5546875" customWidth="1"/>
    <col min="10" max="10" width="1.33203125" customWidth="1"/>
    <col min="11" max="11" width="10.44140625" customWidth="1"/>
    <col min="12" max="12" width="1.33203125" customWidth="1"/>
    <col min="13" max="13" width="16" bestFit="1" customWidth="1"/>
    <col min="14" max="14" width="1.33203125" customWidth="1"/>
    <col min="15" max="15" width="16" bestFit="1" customWidth="1"/>
    <col min="16" max="16" width="1.33203125" customWidth="1"/>
    <col min="17" max="17" width="14.33203125" customWidth="1"/>
    <col min="18" max="18" width="1.33203125" customWidth="1"/>
    <col min="19" max="19" width="0.33203125" customWidth="1"/>
  </cols>
  <sheetData>
    <row r="1" spans="1:18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8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" customHeight="1" x14ac:dyDescent="0.25"/>
    <row r="5" spans="1:18" ht="23.4" x14ac:dyDescent="0.25">
      <c r="A5" s="59" t="s">
        <v>154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7.75" customHeight="1" x14ac:dyDescent="0.25">
      <c r="A6" s="55" t="s">
        <v>83</v>
      </c>
      <c r="C6" s="55" t="s">
        <v>99</v>
      </c>
      <c r="D6" s="55"/>
      <c r="E6" s="55"/>
      <c r="F6" s="55"/>
      <c r="G6" s="55"/>
      <c r="H6" s="55"/>
      <c r="I6" s="55"/>
      <c r="K6" s="55" t="s">
        <v>100</v>
      </c>
      <c r="L6" s="55"/>
      <c r="M6" s="55"/>
      <c r="N6" s="55"/>
      <c r="O6" s="55"/>
      <c r="P6" s="55"/>
      <c r="Q6" s="55"/>
      <c r="R6" s="55"/>
    </row>
    <row r="7" spans="1:18" ht="48" customHeight="1" x14ac:dyDescent="0.25">
      <c r="A7" s="55"/>
      <c r="C7" s="37" t="s">
        <v>13</v>
      </c>
      <c r="D7" s="1"/>
      <c r="E7" s="37" t="s">
        <v>15</v>
      </c>
      <c r="F7" s="1"/>
      <c r="G7" s="37" t="s">
        <v>142</v>
      </c>
      <c r="H7" s="1"/>
      <c r="I7" s="37" t="s">
        <v>155</v>
      </c>
      <c r="K7" s="37" t="s">
        <v>13</v>
      </c>
      <c r="L7" s="1"/>
      <c r="M7" s="37" t="s">
        <v>15</v>
      </c>
      <c r="N7" s="1"/>
      <c r="O7" s="37" t="s">
        <v>142</v>
      </c>
      <c r="P7" s="1"/>
      <c r="Q7" s="69" t="s">
        <v>155</v>
      </c>
      <c r="R7" s="69"/>
    </row>
    <row r="8" spans="1:18" ht="27.75" customHeight="1" x14ac:dyDescent="0.25">
      <c r="A8" s="6" t="s">
        <v>41</v>
      </c>
      <c r="C8" s="2">
        <v>3889817</v>
      </c>
      <c r="E8" s="2">
        <v>53974556117</v>
      </c>
      <c r="G8" s="2">
        <v>52602851050</v>
      </c>
      <c r="I8" s="2">
        <v>1371705067</v>
      </c>
      <c r="K8" s="2">
        <v>3889817</v>
      </c>
      <c r="M8" s="2">
        <v>53974556117</v>
      </c>
      <c r="O8" s="2">
        <v>49999980005</v>
      </c>
      <c r="Q8" s="61">
        <v>3974576112</v>
      </c>
      <c r="R8" s="61"/>
    </row>
    <row r="9" spans="1:18" ht="27.75" customHeight="1" x14ac:dyDescent="0.25">
      <c r="A9" s="8" t="s">
        <v>42</v>
      </c>
      <c r="C9" s="9">
        <v>663037</v>
      </c>
      <c r="E9" s="9">
        <v>6105941713</v>
      </c>
      <c r="G9" s="9">
        <v>6503291499</v>
      </c>
      <c r="I9" s="9">
        <v>-397349785</v>
      </c>
      <c r="K9" s="9">
        <v>663037</v>
      </c>
      <c r="M9" s="9">
        <v>6105941713</v>
      </c>
      <c r="O9" s="9">
        <v>6638061229</v>
      </c>
      <c r="Q9" s="63">
        <v>-532119515</v>
      </c>
      <c r="R9" s="63"/>
    </row>
    <row r="10" spans="1:18" ht="27.75" customHeight="1" x14ac:dyDescent="0.25">
      <c r="A10" s="8" t="s">
        <v>40</v>
      </c>
      <c r="C10" s="9">
        <v>3101625</v>
      </c>
      <c r="E10" s="9">
        <v>51003772841</v>
      </c>
      <c r="G10" s="9">
        <v>49749754837</v>
      </c>
      <c r="I10" s="9">
        <v>1254018004</v>
      </c>
      <c r="K10" s="9">
        <v>3101625</v>
      </c>
      <c r="M10" s="9">
        <v>51003772841</v>
      </c>
      <c r="O10" s="9">
        <v>47251872160</v>
      </c>
      <c r="Q10" s="63">
        <v>3751900681</v>
      </c>
      <c r="R10" s="63"/>
    </row>
    <row r="11" spans="1:18" ht="27.75" customHeight="1" x14ac:dyDescent="0.25">
      <c r="A11" s="8" t="s">
        <v>19</v>
      </c>
      <c r="C11" s="9">
        <v>750000</v>
      </c>
      <c r="E11" s="9">
        <v>2730903862</v>
      </c>
      <c r="G11" s="9">
        <v>3129766425</v>
      </c>
      <c r="I11" s="9">
        <v>-398862562</v>
      </c>
      <c r="K11" s="9">
        <v>750000</v>
      </c>
      <c r="M11" s="9">
        <v>2730903862</v>
      </c>
      <c r="O11" s="9">
        <v>2410436690</v>
      </c>
      <c r="Q11" s="63">
        <v>320467172</v>
      </c>
      <c r="R11" s="63"/>
    </row>
    <row r="12" spans="1:18" ht="27.75" customHeight="1" x14ac:dyDescent="0.25">
      <c r="A12" s="8" t="s">
        <v>43</v>
      </c>
      <c r="C12" s="9">
        <v>2173359</v>
      </c>
      <c r="E12" s="9">
        <v>53964156232</v>
      </c>
      <c r="G12" s="9">
        <v>52379951390</v>
      </c>
      <c r="I12" s="9">
        <v>1584204842</v>
      </c>
      <c r="K12" s="9">
        <v>2173359</v>
      </c>
      <c r="M12" s="9">
        <v>53964156232</v>
      </c>
      <c r="O12" s="9">
        <v>49999992883</v>
      </c>
      <c r="Q12" s="63">
        <v>3964163349</v>
      </c>
      <c r="R12" s="63"/>
    </row>
    <row r="13" spans="1:18" ht="27.75" customHeight="1" x14ac:dyDescent="0.25">
      <c r="A13" s="8" t="s">
        <v>44</v>
      </c>
      <c r="C13" s="9">
        <v>90340</v>
      </c>
      <c r="E13" s="9">
        <v>1305279003</v>
      </c>
      <c r="G13" s="9">
        <v>1301242887</v>
      </c>
      <c r="I13" s="9">
        <v>4036116</v>
      </c>
      <c r="K13" s="9">
        <v>90340</v>
      </c>
      <c r="M13" s="9">
        <v>1305279003</v>
      </c>
      <c r="O13" s="9">
        <v>1301242887</v>
      </c>
      <c r="Q13" s="63">
        <v>4036116</v>
      </c>
      <c r="R13" s="63"/>
    </row>
    <row r="14" spans="1:18" ht="27.75" customHeight="1" x14ac:dyDescent="0.25">
      <c r="A14" s="8" t="s">
        <v>58</v>
      </c>
      <c r="C14" s="9">
        <v>43000</v>
      </c>
      <c r="E14" s="9">
        <v>28452242096</v>
      </c>
      <c r="G14" s="9">
        <v>27441560368</v>
      </c>
      <c r="I14" s="9">
        <v>1010681728</v>
      </c>
      <c r="K14" s="9">
        <v>43000</v>
      </c>
      <c r="M14" s="9">
        <v>28452242096</v>
      </c>
      <c r="O14" s="9">
        <v>26694586051</v>
      </c>
      <c r="Q14" s="63">
        <v>1757656045</v>
      </c>
      <c r="R14" s="63"/>
    </row>
    <row r="15" spans="1:18" ht="27.75" customHeight="1" x14ac:dyDescent="0.25">
      <c r="A15" s="8" t="s">
        <v>54</v>
      </c>
      <c r="C15" s="9">
        <v>53500</v>
      </c>
      <c r="E15" s="9">
        <v>40926500727</v>
      </c>
      <c r="G15" s="9">
        <v>39869437364</v>
      </c>
      <c r="I15" s="9">
        <v>1057063363</v>
      </c>
      <c r="K15" s="9">
        <v>53500</v>
      </c>
      <c r="M15" s="9">
        <v>40926500727</v>
      </c>
      <c r="O15" s="9">
        <v>38283440480</v>
      </c>
      <c r="Q15" s="63">
        <v>2643060247</v>
      </c>
      <c r="R15" s="63"/>
    </row>
    <row r="16" spans="1:18" ht="27.75" customHeight="1" x14ac:dyDescent="0.25">
      <c r="A16" s="4" t="s">
        <v>20</v>
      </c>
      <c r="C16" s="5">
        <v>10764678</v>
      </c>
      <c r="E16" s="5">
        <v>238463352591</v>
      </c>
      <c r="G16" s="5">
        <v>232977855820</v>
      </c>
      <c r="I16" s="5">
        <v>5485496773</v>
      </c>
      <c r="K16" s="5">
        <v>10764678</v>
      </c>
      <c r="M16" s="5">
        <v>238463352591</v>
      </c>
      <c r="O16" s="5">
        <v>222579612385</v>
      </c>
      <c r="Q16" s="64">
        <v>15883740207</v>
      </c>
      <c r="R16" s="64"/>
    </row>
  </sheetData>
  <mergeCells count="17">
    <mergeCell ref="Q13:R13"/>
    <mergeCell ref="Q14:R14"/>
    <mergeCell ref="Q15:R15"/>
    <mergeCell ref="Q16:R16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5"/>
  <sheetViews>
    <sheetView rightToLeft="1" topLeftCell="B1" workbookViewId="0">
      <selection activeCell="L18" sqref="L18:W18"/>
    </sheetView>
  </sheetViews>
  <sheetFormatPr defaultRowHeight="13.2" x14ac:dyDescent="0.25"/>
  <cols>
    <col min="1" max="1" width="5.109375" customWidth="1"/>
    <col min="2" max="2" width="31.88671875" customWidth="1"/>
    <col min="3" max="3" width="1.33203125" customWidth="1"/>
    <col min="4" max="4" width="16.33203125" bestFit="1" customWidth="1"/>
    <col min="5" max="5" width="1.33203125" customWidth="1"/>
    <col min="6" max="6" width="15.44140625" customWidth="1"/>
    <col min="7" max="7" width="1.33203125" customWidth="1"/>
    <col min="8" max="8" width="13" customWidth="1"/>
    <col min="9" max="9" width="1.33203125" customWidth="1"/>
    <col min="10" max="10" width="13.88671875" bestFit="1" customWidth="1"/>
    <col min="11" max="11" width="1.33203125" customWidth="1"/>
    <col min="12" max="12" width="18.44140625" customWidth="1"/>
    <col min="13" max="13" width="1.33203125" customWidth="1"/>
    <col min="14" max="14" width="15.88671875" customWidth="1"/>
    <col min="15" max="16" width="1.33203125" customWidth="1"/>
    <col min="17" max="17" width="14.6640625" bestFit="1" customWidth="1"/>
    <col min="18" max="18" width="1.33203125" customWidth="1"/>
    <col min="19" max="19" width="13" customWidth="1"/>
    <col min="20" max="20" width="1.33203125" customWidth="1"/>
    <col min="21" max="21" width="14.88671875" bestFit="1" customWidth="1"/>
    <col min="22" max="22" width="1.33203125" customWidth="1"/>
    <col min="23" max="23" width="17.109375" customWidth="1"/>
    <col min="24" max="24" width="0.33203125" customWidth="1"/>
  </cols>
  <sheetData>
    <row r="1" spans="1:23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" customHeight="1" x14ac:dyDescent="0.25"/>
    <row r="5" spans="1:23" ht="23.4" x14ac:dyDescent="0.25">
      <c r="A5" s="23" t="s">
        <v>105</v>
      </c>
      <c r="B5" s="59" t="s">
        <v>106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ht="20.399999999999999" x14ac:dyDescent="0.25">
      <c r="D6" s="55" t="s">
        <v>99</v>
      </c>
      <c r="E6" s="55"/>
      <c r="F6" s="55"/>
      <c r="G6" s="55"/>
      <c r="H6" s="55"/>
      <c r="I6" s="55"/>
      <c r="J6" s="55"/>
      <c r="K6" s="55"/>
      <c r="L6" s="55"/>
      <c r="N6" s="55" t="s">
        <v>100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20.399999999999999" x14ac:dyDescent="0.25">
      <c r="D7" s="1"/>
      <c r="E7" s="1"/>
      <c r="F7" s="1"/>
      <c r="G7" s="1"/>
      <c r="H7" s="1"/>
      <c r="I7" s="1"/>
      <c r="J7" s="56" t="s">
        <v>20</v>
      </c>
      <c r="K7" s="56"/>
      <c r="L7" s="56"/>
      <c r="N7" s="1"/>
      <c r="O7" s="1"/>
      <c r="P7" s="1"/>
      <c r="Q7" s="1"/>
      <c r="R7" s="1"/>
      <c r="S7" s="1"/>
      <c r="T7" s="1"/>
      <c r="U7" s="56" t="s">
        <v>20</v>
      </c>
      <c r="V7" s="56"/>
      <c r="W7" s="56"/>
    </row>
    <row r="8" spans="1:23" ht="20.399999999999999" x14ac:dyDescent="0.25">
      <c r="A8" s="55" t="s">
        <v>37</v>
      </c>
      <c r="B8" s="55"/>
      <c r="D8" s="14" t="s">
        <v>107</v>
      </c>
      <c r="F8" s="14" t="s">
        <v>103</v>
      </c>
      <c r="H8" s="14" t="s">
        <v>104</v>
      </c>
      <c r="J8" s="15" t="s">
        <v>71</v>
      </c>
      <c r="K8" s="1"/>
      <c r="L8" s="15" t="s">
        <v>85</v>
      </c>
      <c r="N8" s="14" t="s">
        <v>107</v>
      </c>
      <c r="P8" s="55" t="s">
        <v>103</v>
      </c>
      <c r="Q8" s="55"/>
      <c r="S8" s="14" t="s">
        <v>104</v>
      </c>
      <c r="U8" s="15" t="s">
        <v>71</v>
      </c>
      <c r="V8" s="1"/>
      <c r="W8" s="15" t="s">
        <v>85</v>
      </c>
    </row>
    <row r="9" spans="1:23" ht="18.600000000000001" x14ac:dyDescent="0.25">
      <c r="A9" s="60" t="s">
        <v>42</v>
      </c>
      <c r="B9" s="60"/>
      <c r="D9" s="2">
        <v>0</v>
      </c>
      <c r="F9" s="2">
        <v>-397349785</v>
      </c>
      <c r="H9" s="2">
        <v>0</v>
      </c>
      <c r="J9" s="2">
        <v>-397349785</v>
      </c>
      <c r="L9" s="42">
        <v>-1.429904000653918E-2</v>
      </c>
      <c r="N9" s="2">
        <v>0</v>
      </c>
      <c r="P9" s="61">
        <v>-532119515</v>
      </c>
      <c r="Q9" s="61"/>
      <c r="S9" s="2">
        <v>29705384</v>
      </c>
      <c r="U9" s="2">
        <v>-502414131</v>
      </c>
      <c r="W9" s="42">
        <v>-5.7420390712237222E-3</v>
      </c>
    </row>
    <row r="10" spans="1:23" ht="18.600000000000001" x14ac:dyDescent="0.25">
      <c r="A10" s="62" t="s">
        <v>41</v>
      </c>
      <c r="B10" s="62"/>
      <c r="D10" s="9">
        <v>0</v>
      </c>
      <c r="F10" s="9">
        <v>1371705067</v>
      </c>
      <c r="H10" s="9">
        <v>0</v>
      </c>
      <c r="J10" s="9">
        <v>1371705067</v>
      </c>
      <c r="L10" s="43">
        <v>4.9362215283960717E-2</v>
      </c>
      <c r="N10" s="9">
        <v>0</v>
      </c>
      <c r="P10" s="63">
        <v>3974576112</v>
      </c>
      <c r="Q10" s="63"/>
      <c r="S10" s="9">
        <v>0</v>
      </c>
      <c r="U10" s="9">
        <v>3974576112</v>
      </c>
      <c r="W10" s="43">
        <v>4.5425018761378097E-2</v>
      </c>
    </row>
    <row r="11" spans="1:23" ht="18.600000000000001" x14ac:dyDescent="0.25">
      <c r="A11" s="62" t="s">
        <v>40</v>
      </c>
      <c r="B11" s="62"/>
      <c r="D11" s="9">
        <v>0</v>
      </c>
      <c r="F11" s="9">
        <v>1254018004</v>
      </c>
      <c r="H11" s="9">
        <v>0</v>
      </c>
      <c r="J11" s="9">
        <v>1254018004</v>
      </c>
      <c r="L11" s="43">
        <v>4.5127125482442146E-2</v>
      </c>
      <c r="N11" s="9">
        <v>0</v>
      </c>
      <c r="P11" s="63">
        <v>3751900681</v>
      </c>
      <c r="Q11" s="63"/>
      <c r="S11" s="9">
        <v>0</v>
      </c>
      <c r="U11" s="9">
        <v>3751900681</v>
      </c>
      <c r="W11" s="43">
        <v>4.2880084321618911E-2</v>
      </c>
    </row>
    <row r="12" spans="1:23" ht="18.600000000000001" x14ac:dyDescent="0.25">
      <c r="A12" s="62" t="s">
        <v>43</v>
      </c>
      <c r="B12" s="62"/>
      <c r="D12" s="9">
        <v>0</v>
      </c>
      <c r="F12" s="9">
        <v>1584204842</v>
      </c>
      <c r="H12" s="9">
        <v>0</v>
      </c>
      <c r="J12" s="9">
        <v>1584204842</v>
      </c>
      <c r="L12" s="43">
        <v>5.7009237879192709E-2</v>
      </c>
      <c r="N12" s="9">
        <v>0</v>
      </c>
      <c r="P12" s="63">
        <v>3964163349</v>
      </c>
      <c r="Q12" s="63"/>
      <c r="S12" s="9">
        <v>0</v>
      </c>
      <c r="U12" s="9">
        <v>3964163349</v>
      </c>
      <c r="W12" s="43">
        <v>4.5306012371437616E-2</v>
      </c>
    </row>
    <row r="13" spans="1:23" ht="18.600000000000001" x14ac:dyDescent="0.25">
      <c r="A13" s="71" t="s">
        <v>44</v>
      </c>
      <c r="B13" s="71"/>
      <c r="D13" s="9">
        <v>0</v>
      </c>
      <c r="F13" s="9">
        <v>4036116</v>
      </c>
      <c r="H13" s="9">
        <v>0</v>
      </c>
      <c r="J13" s="9">
        <v>4036116</v>
      </c>
      <c r="L13" s="43">
        <v>1.4524377848860014E-4</v>
      </c>
      <c r="N13" s="9">
        <v>0</v>
      </c>
      <c r="P13" s="63">
        <v>4036116</v>
      </c>
      <c r="Q13" s="63"/>
      <c r="S13" s="9">
        <v>0</v>
      </c>
      <c r="U13" s="9">
        <v>4036116</v>
      </c>
      <c r="W13" s="43">
        <v>4.6128351768018254E-5</v>
      </c>
    </row>
    <row r="14" spans="1:23" ht="21" thickBot="1" x14ac:dyDescent="0.3">
      <c r="A14" s="58" t="s">
        <v>20</v>
      </c>
      <c r="B14" s="58"/>
      <c r="D14" s="5">
        <v>0</v>
      </c>
      <c r="F14" s="5">
        <v>3816614244</v>
      </c>
      <c r="H14" s="5">
        <v>0</v>
      </c>
      <c r="J14" s="5">
        <v>3816614244</v>
      </c>
      <c r="L14" s="44">
        <f>SUM(L9:L13)</f>
        <v>0.137344782417545</v>
      </c>
      <c r="N14" s="5">
        <v>0</v>
      </c>
      <c r="Q14" s="5">
        <v>11162556743</v>
      </c>
      <c r="S14" s="5">
        <v>29705384</v>
      </c>
      <c r="U14" s="5">
        <v>11192262127</v>
      </c>
      <c r="W14" s="44">
        <f>SUM(W9:W13)</f>
        <v>0.12791520473497892</v>
      </c>
    </row>
    <row r="15" spans="1:23" ht="13.8" thickTop="1" x14ac:dyDescent="0.25"/>
  </sheetData>
  <mergeCells count="21">
    <mergeCell ref="A13:B13"/>
    <mergeCell ref="P13:Q13"/>
    <mergeCell ref="A14:B14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  <mergeCell ref="B5:V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F27" sqref="F27"/>
    </sheetView>
  </sheetViews>
  <sheetFormatPr defaultRowHeight="13.2" x14ac:dyDescent="0.25"/>
  <cols>
    <col min="1" max="1" width="5.109375" customWidth="1"/>
    <col min="2" max="2" width="20.6640625" customWidth="1"/>
    <col min="3" max="3" width="1.33203125" customWidth="1"/>
    <col min="4" max="4" width="13" customWidth="1"/>
    <col min="5" max="5" width="1.33203125" customWidth="1"/>
    <col min="6" max="6" width="14.33203125" customWidth="1"/>
    <col min="7" max="7" width="1.33203125" customWidth="1"/>
    <col min="8" max="8" width="13" customWidth="1"/>
    <col min="9" max="9" width="1.33203125" customWidth="1"/>
    <col min="10" max="10" width="19.44140625" customWidth="1"/>
    <col min="11" max="11" width="1.33203125" customWidth="1"/>
    <col min="12" max="12" width="13" customWidth="1"/>
    <col min="13" max="13" width="1.33203125" customWidth="1"/>
    <col min="14" max="14" width="14.33203125" customWidth="1"/>
    <col min="15" max="15" width="1.33203125" customWidth="1"/>
    <col min="16" max="16" width="13" customWidth="1"/>
    <col min="17" max="17" width="1.33203125" customWidth="1"/>
    <col min="18" max="18" width="19.44140625" customWidth="1"/>
    <col min="19" max="19" width="0.33203125" customWidth="1"/>
  </cols>
  <sheetData>
    <row r="1" spans="1:18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ht="14.4" customHeight="1" x14ac:dyDescent="0.25"/>
    <row r="5" spans="1:18" ht="23.4" x14ac:dyDescent="0.25">
      <c r="A5" s="23" t="s">
        <v>108</v>
      </c>
      <c r="B5" s="59" t="s">
        <v>109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0.399999999999999" x14ac:dyDescent="0.25">
      <c r="D6" s="55" t="s">
        <v>99</v>
      </c>
      <c r="E6" s="55"/>
      <c r="F6" s="55"/>
      <c r="G6" s="55"/>
      <c r="H6" s="55"/>
      <c r="I6" s="55"/>
      <c r="J6" s="55"/>
      <c r="L6" s="55" t="s">
        <v>100</v>
      </c>
      <c r="M6" s="55"/>
      <c r="N6" s="55"/>
      <c r="O6" s="55"/>
      <c r="P6" s="55"/>
      <c r="Q6" s="55"/>
      <c r="R6" s="55"/>
    </row>
    <row r="7" spans="1:18" x14ac:dyDescent="0.25">
      <c r="D7" s="1"/>
      <c r="E7" s="1"/>
      <c r="F7" s="1"/>
      <c r="G7" s="1"/>
      <c r="H7" s="1"/>
      <c r="I7" s="1"/>
      <c r="J7" s="1"/>
      <c r="L7" s="1"/>
      <c r="M7" s="1"/>
      <c r="N7" s="1"/>
      <c r="O7" s="1"/>
      <c r="P7" s="1"/>
      <c r="Q7" s="1"/>
      <c r="R7" s="1"/>
    </row>
    <row r="8" spans="1:18" ht="20.399999999999999" x14ac:dyDescent="0.25">
      <c r="A8" s="55" t="s">
        <v>110</v>
      </c>
      <c r="B8" s="55"/>
      <c r="D8" s="14" t="s">
        <v>111</v>
      </c>
      <c r="F8" s="14" t="s">
        <v>103</v>
      </c>
      <c r="H8" s="14" t="s">
        <v>104</v>
      </c>
      <c r="J8" s="14" t="s">
        <v>20</v>
      </c>
      <c r="L8" s="14" t="s">
        <v>111</v>
      </c>
      <c r="N8" s="14" t="s">
        <v>103</v>
      </c>
      <c r="P8" s="14" t="s">
        <v>104</v>
      </c>
      <c r="R8" s="14" t="s">
        <v>20</v>
      </c>
    </row>
    <row r="9" spans="1:18" ht="18.600000000000001" x14ac:dyDescent="0.25">
      <c r="A9" s="60" t="s">
        <v>58</v>
      </c>
      <c r="B9" s="60"/>
      <c r="D9" s="2">
        <v>0</v>
      </c>
      <c r="F9" s="2">
        <v>1010681728</v>
      </c>
      <c r="H9" s="2">
        <v>121600039</v>
      </c>
      <c r="J9" s="2">
        <v>1132281767</v>
      </c>
      <c r="L9" s="2">
        <v>0</v>
      </c>
      <c r="N9" s="2">
        <v>1757656045</v>
      </c>
      <c r="P9" s="2">
        <v>431835510</v>
      </c>
      <c r="R9" s="2">
        <v>2189491555</v>
      </c>
    </row>
    <row r="10" spans="1:18" ht="18.600000000000001" x14ac:dyDescent="0.25">
      <c r="A10" s="62" t="s">
        <v>54</v>
      </c>
      <c r="B10" s="62"/>
      <c r="D10" s="9">
        <v>0</v>
      </c>
      <c r="F10" s="9">
        <v>1057063363</v>
      </c>
      <c r="H10" s="9">
        <v>36301991</v>
      </c>
      <c r="J10" s="9">
        <v>1093365354</v>
      </c>
      <c r="L10" s="9">
        <v>0</v>
      </c>
      <c r="N10" s="9">
        <v>2643060247</v>
      </c>
      <c r="P10" s="9">
        <v>200371212</v>
      </c>
      <c r="R10" s="9">
        <v>2843431459</v>
      </c>
    </row>
    <row r="11" spans="1:18" ht="18.600000000000001" x14ac:dyDescent="0.25">
      <c r="A11" s="62" t="s">
        <v>112</v>
      </c>
      <c r="B11" s="62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52682240</v>
      </c>
      <c r="R11" s="9">
        <v>52682240</v>
      </c>
    </row>
    <row r="12" spans="1:18" ht="18.600000000000001" x14ac:dyDescent="0.25">
      <c r="A12" s="71" t="s">
        <v>113</v>
      </c>
      <c r="B12" s="71"/>
      <c r="D12" s="12">
        <v>0</v>
      </c>
      <c r="F12" s="12">
        <v>0</v>
      </c>
      <c r="H12" s="12">
        <v>0</v>
      </c>
      <c r="J12" s="12">
        <v>0</v>
      </c>
      <c r="L12" s="12">
        <v>0</v>
      </c>
      <c r="N12" s="12">
        <v>0</v>
      </c>
      <c r="P12" s="12">
        <v>33213911</v>
      </c>
      <c r="R12" s="12">
        <v>33213911</v>
      </c>
    </row>
    <row r="13" spans="1:18" ht="20.399999999999999" x14ac:dyDescent="0.25">
      <c r="A13" s="58" t="s">
        <v>20</v>
      </c>
      <c r="B13" s="58"/>
      <c r="D13" s="5">
        <v>0</v>
      </c>
      <c r="F13" s="5">
        <v>2067745091</v>
      </c>
      <c r="H13" s="5">
        <v>157902030</v>
      </c>
      <c r="J13" s="5">
        <v>2225647121</v>
      </c>
      <c r="L13" s="5">
        <v>0</v>
      </c>
      <c r="N13" s="5">
        <v>4400716292</v>
      </c>
      <c r="P13" s="5">
        <v>718102873</v>
      </c>
      <c r="R13" s="5">
        <v>5118819165</v>
      </c>
    </row>
  </sheetData>
  <mergeCells count="12">
    <mergeCell ref="A13:B13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G28" sqref="G28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31.109375" customWidth="1"/>
    <col min="10" max="10" width="1.33203125" customWidth="1"/>
    <col min="11" max="11" width="31.109375" customWidth="1"/>
    <col min="12" max="12" width="0.33203125" customWidth="1"/>
  </cols>
  <sheetData>
    <row r="1" spans="1:11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4.4" customHeight="1" x14ac:dyDescent="0.25"/>
    <row r="5" spans="1:11" ht="23.4" x14ac:dyDescent="0.25">
      <c r="A5" s="59" t="s">
        <v>107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4" customHeight="1" x14ac:dyDescent="0.25">
      <c r="I6" s="14" t="s">
        <v>99</v>
      </c>
      <c r="K6" s="14" t="s">
        <v>100</v>
      </c>
    </row>
    <row r="7" spans="1:11" ht="40.799999999999997" x14ac:dyDescent="0.25">
      <c r="A7" s="14" t="s">
        <v>129</v>
      </c>
      <c r="C7" s="38" t="s">
        <v>130</v>
      </c>
      <c r="E7" s="38" t="s">
        <v>131</v>
      </c>
      <c r="G7" s="38" t="s">
        <v>132</v>
      </c>
      <c r="I7" s="37" t="s">
        <v>133</v>
      </c>
      <c r="K7" s="37" t="s">
        <v>133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I32" sqref="I32"/>
    </sheetView>
  </sheetViews>
  <sheetFormatPr defaultRowHeight="13.2" x14ac:dyDescent="0.25"/>
  <cols>
    <col min="1" max="1" width="5.109375" customWidth="1"/>
    <col min="2" max="2" width="41.5546875" customWidth="1"/>
    <col min="3" max="3" width="1.33203125" customWidth="1"/>
    <col min="4" max="4" width="19.44140625" customWidth="1"/>
    <col min="5" max="5" width="1.33203125" customWidth="1"/>
    <col min="6" max="6" width="19.44140625" customWidth="1"/>
    <col min="7" max="7" width="0.33203125" customWidth="1"/>
  </cols>
  <sheetData>
    <row r="1" spans="1:6" ht="29.1" customHeight="1" x14ac:dyDescent="0.25">
      <c r="A1" s="53" t="s">
        <v>0</v>
      </c>
      <c r="B1" s="53"/>
      <c r="C1" s="53"/>
      <c r="D1" s="53"/>
      <c r="E1" s="53"/>
      <c r="F1" s="53"/>
    </row>
    <row r="2" spans="1:6" ht="21.75" customHeight="1" x14ac:dyDescent="0.25">
      <c r="A2" s="53" t="s">
        <v>80</v>
      </c>
      <c r="B2" s="53"/>
      <c r="C2" s="53"/>
      <c r="D2" s="53"/>
      <c r="E2" s="53"/>
      <c r="F2" s="53"/>
    </row>
    <row r="3" spans="1:6" ht="21.75" customHeight="1" x14ac:dyDescent="0.25">
      <c r="A3" s="53" t="s">
        <v>2</v>
      </c>
      <c r="B3" s="53"/>
      <c r="C3" s="53"/>
      <c r="D3" s="53"/>
      <c r="E3" s="53"/>
      <c r="F3" s="53"/>
    </row>
    <row r="4" spans="1:6" ht="14.4" customHeight="1" x14ac:dyDescent="0.25"/>
    <row r="5" spans="1:6" ht="29.1" customHeight="1" x14ac:dyDescent="0.25">
      <c r="A5" s="23" t="s">
        <v>119</v>
      </c>
      <c r="B5" s="59" t="s">
        <v>95</v>
      </c>
      <c r="C5" s="59"/>
      <c r="D5" s="59"/>
      <c r="E5" s="59"/>
      <c r="F5" s="59"/>
    </row>
    <row r="6" spans="1:6" ht="14.4" customHeight="1" x14ac:dyDescent="0.25">
      <c r="D6" s="14" t="s">
        <v>99</v>
      </c>
      <c r="F6" s="14" t="s">
        <v>9</v>
      </c>
    </row>
    <row r="7" spans="1:6" ht="14.4" customHeight="1" x14ac:dyDescent="0.25">
      <c r="A7" s="55" t="s">
        <v>95</v>
      </c>
      <c r="B7" s="55"/>
      <c r="D7" s="15" t="s">
        <v>71</v>
      </c>
      <c r="F7" s="15" t="s">
        <v>71</v>
      </c>
    </row>
    <row r="8" spans="1:6" ht="21.75" customHeight="1" x14ac:dyDescent="0.25">
      <c r="A8" s="60" t="s">
        <v>95</v>
      </c>
      <c r="B8" s="60"/>
      <c r="D8" s="2">
        <v>0</v>
      </c>
      <c r="F8" s="2">
        <v>0</v>
      </c>
    </row>
    <row r="9" spans="1:6" ht="21.75" customHeight="1" x14ac:dyDescent="0.25">
      <c r="A9" s="62" t="s">
        <v>120</v>
      </c>
      <c r="B9" s="62"/>
      <c r="D9" s="9">
        <v>0</v>
      </c>
      <c r="F9" s="9">
        <v>54607786</v>
      </c>
    </row>
    <row r="10" spans="1:6" ht="21.75" customHeight="1" x14ac:dyDescent="0.25">
      <c r="A10" s="71" t="s">
        <v>121</v>
      </c>
      <c r="B10" s="71"/>
      <c r="D10" s="12">
        <v>-174587</v>
      </c>
      <c r="F10" s="12">
        <v>646113</v>
      </c>
    </row>
    <row r="11" spans="1:6" ht="21.75" customHeight="1" x14ac:dyDescent="0.25">
      <c r="A11" s="58" t="s">
        <v>20</v>
      </c>
      <c r="B11" s="58"/>
      <c r="D11" s="5">
        <v>-174587</v>
      </c>
      <c r="F11" s="5">
        <v>55253899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O36" sqref="O36"/>
    </sheetView>
  </sheetViews>
  <sheetFormatPr defaultRowHeight="13.2" x14ac:dyDescent="0.25"/>
  <cols>
    <col min="1" max="1" width="19.44140625" customWidth="1"/>
    <col min="2" max="2" width="1.33203125" customWidth="1"/>
    <col min="3" max="3" width="19.44140625" customWidth="1"/>
    <col min="4" max="4" width="1.33203125" customWidth="1"/>
    <col min="5" max="5" width="10.44140625" customWidth="1"/>
    <col min="6" max="6" width="1.33203125" customWidth="1"/>
    <col min="7" max="7" width="10.44140625" customWidth="1"/>
    <col min="8" max="8" width="1.33203125" customWidth="1"/>
    <col min="9" max="9" width="10.441406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5.5546875" customWidth="1"/>
    <col min="16" max="16" width="1.33203125" customWidth="1"/>
    <col min="17" max="17" width="10.44140625" customWidth="1"/>
    <col min="18" max="18" width="1.33203125" customWidth="1"/>
    <col min="19" max="19" width="10.44140625" customWidth="1"/>
    <col min="20" max="20" width="1.33203125" customWidth="1"/>
    <col min="21" max="21" width="15.5546875" customWidth="1"/>
    <col min="22" max="22" width="1.33203125" customWidth="1"/>
    <col min="23" max="23" width="15.5546875" customWidth="1"/>
    <col min="24" max="24" width="1.33203125" customWidth="1"/>
    <col min="25" max="25" width="15.5546875" customWidth="1"/>
    <col min="26" max="26" width="0.33203125" customWidth="1"/>
  </cols>
  <sheetData>
    <row r="1" spans="1:25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7.35" customHeight="1" x14ac:dyDescent="0.25"/>
    <row r="5" spans="1:25" ht="23.4" x14ac:dyDescent="0.25">
      <c r="A5" s="59" t="s">
        <v>144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7.35" customHeight="1" x14ac:dyDescent="0.25"/>
    <row r="7" spans="1:25" ht="20.399999999999999" x14ac:dyDescent="0.25">
      <c r="E7" s="55" t="s">
        <v>99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Y7" s="14" t="s">
        <v>100</v>
      </c>
    </row>
    <row r="8" spans="1:25" ht="40.799999999999997" x14ac:dyDescent="0.25">
      <c r="A8" s="14" t="s">
        <v>145</v>
      </c>
      <c r="C8" s="14" t="s">
        <v>146</v>
      </c>
      <c r="E8" s="37" t="s">
        <v>25</v>
      </c>
      <c r="F8" s="1"/>
      <c r="G8" s="37" t="s">
        <v>13</v>
      </c>
      <c r="H8" s="1"/>
      <c r="I8" s="37" t="s">
        <v>24</v>
      </c>
      <c r="J8" s="1"/>
      <c r="K8" s="37" t="s">
        <v>147</v>
      </c>
      <c r="L8" s="1"/>
      <c r="M8" s="37" t="s">
        <v>148</v>
      </c>
      <c r="N8" s="1"/>
      <c r="O8" s="37" t="s">
        <v>149</v>
      </c>
      <c r="P8" s="1"/>
      <c r="Q8" s="37" t="s">
        <v>150</v>
      </c>
      <c r="R8" s="1"/>
      <c r="S8" s="37" t="s">
        <v>151</v>
      </c>
      <c r="T8" s="1"/>
      <c r="U8" s="37" t="s">
        <v>152</v>
      </c>
      <c r="V8" s="1"/>
      <c r="W8" s="37" t="s">
        <v>153</v>
      </c>
      <c r="Y8" s="37" t="s">
        <v>153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"/>
  <sheetViews>
    <sheetView rightToLeft="1" topLeftCell="D1" workbookViewId="0">
      <selection activeCell="O18" sqref="O18"/>
    </sheetView>
  </sheetViews>
  <sheetFormatPr defaultRowHeight="13.2" x14ac:dyDescent="0.25"/>
  <cols>
    <col min="1" max="2" width="2.5546875" customWidth="1"/>
    <col min="3" max="3" width="23.44140625" customWidth="1"/>
    <col min="4" max="4" width="1.33203125" customWidth="1"/>
    <col min="5" max="5" width="11.6640625" customWidth="1"/>
    <col min="6" max="6" width="1.33203125" customWidth="1"/>
    <col min="7" max="7" width="15.5546875" customWidth="1"/>
    <col min="8" max="8" width="1.33203125" customWidth="1"/>
    <col min="9" max="9" width="15.5546875" customWidth="1"/>
    <col min="10" max="10" width="1.33203125" customWidth="1"/>
    <col min="11" max="11" width="14.33203125" customWidth="1"/>
    <col min="12" max="12" width="1.33203125" customWidth="1"/>
    <col min="13" max="13" width="14.33203125" customWidth="1"/>
    <col min="14" max="14" width="1.33203125" customWidth="1"/>
    <col min="15" max="15" width="14.33203125" customWidth="1"/>
    <col min="16" max="16" width="1.33203125" customWidth="1"/>
    <col min="17" max="17" width="14.33203125" customWidth="1"/>
    <col min="18" max="18" width="1.33203125" customWidth="1"/>
    <col min="19" max="19" width="15.5546875" customWidth="1"/>
    <col min="20" max="20" width="1.33203125" customWidth="1"/>
    <col min="21" max="21" width="15.5546875" customWidth="1"/>
    <col min="22" max="22" width="1.33203125" customWidth="1"/>
    <col min="23" max="23" width="14.33203125" customWidth="1"/>
    <col min="24" max="24" width="1.33203125" customWidth="1"/>
    <col min="25" max="25" width="16.88671875" customWidth="1"/>
    <col min="26" max="26" width="1.33203125" customWidth="1"/>
    <col min="27" max="27" width="15.5546875" customWidth="1"/>
    <col min="28" max="28" width="0.33203125" customWidth="1"/>
  </cols>
  <sheetData>
    <row r="1" spans="1:27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.7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14.4" customHeight="1" x14ac:dyDescent="0.25">
      <c r="A4" s="13" t="s">
        <v>3</v>
      </c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4.4" customHeight="1" x14ac:dyDescent="0.25">
      <c r="A5" s="54" t="s">
        <v>5</v>
      </c>
      <c r="B5" s="54"/>
      <c r="C5" s="54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4.4" customHeight="1" x14ac:dyDescent="0.25">
      <c r="E6" s="55" t="s">
        <v>7</v>
      </c>
      <c r="F6" s="55"/>
      <c r="G6" s="55"/>
      <c r="H6" s="55"/>
      <c r="I6" s="55"/>
      <c r="K6" s="55" t="s">
        <v>8</v>
      </c>
      <c r="L6" s="55"/>
      <c r="M6" s="55"/>
      <c r="N6" s="55"/>
      <c r="O6" s="55"/>
      <c r="P6" s="55"/>
      <c r="Q6" s="55"/>
      <c r="S6" s="55" t="s">
        <v>9</v>
      </c>
      <c r="T6" s="55"/>
      <c r="U6" s="55"/>
      <c r="V6" s="55"/>
      <c r="W6" s="55"/>
      <c r="X6" s="55"/>
      <c r="Y6" s="55"/>
      <c r="Z6" s="55"/>
      <c r="AA6" s="55"/>
    </row>
    <row r="7" spans="1:27" ht="14.4" customHeight="1" x14ac:dyDescent="0.25">
      <c r="E7" s="1"/>
      <c r="F7" s="1"/>
      <c r="G7" s="1"/>
      <c r="H7" s="1"/>
      <c r="I7" s="1"/>
      <c r="K7" s="56" t="s">
        <v>10</v>
      </c>
      <c r="L7" s="56"/>
      <c r="M7" s="56"/>
      <c r="N7" s="1"/>
      <c r="O7" s="56" t="s">
        <v>11</v>
      </c>
      <c r="P7" s="56"/>
      <c r="Q7" s="56"/>
      <c r="S7" s="1"/>
      <c r="T7" s="1"/>
      <c r="U7" s="1"/>
      <c r="V7" s="1"/>
      <c r="W7" s="1"/>
      <c r="X7" s="1"/>
      <c r="Y7" s="1"/>
      <c r="Z7" s="1"/>
      <c r="AA7" s="1"/>
    </row>
    <row r="8" spans="1:27" s="40" customFormat="1" ht="14.4" customHeight="1" x14ac:dyDescent="0.25">
      <c r="A8" s="55" t="s">
        <v>12</v>
      </c>
      <c r="B8" s="55"/>
      <c r="C8" s="55"/>
      <c r="E8" s="14" t="s">
        <v>13</v>
      </c>
      <c r="G8" s="14" t="s">
        <v>14</v>
      </c>
      <c r="I8" s="14" t="s">
        <v>15</v>
      </c>
      <c r="K8" s="15" t="s">
        <v>13</v>
      </c>
      <c r="L8" s="41"/>
      <c r="M8" s="15" t="s">
        <v>14</v>
      </c>
      <c r="O8" s="15" t="s">
        <v>13</v>
      </c>
      <c r="P8" s="41"/>
      <c r="Q8" s="15" t="s">
        <v>16</v>
      </c>
      <c r="S8" s="14" t="s">
        <v>13</v>
      </c>
      <c r="U8" s="14" t="s">
        <v>17</v>
      </c>
      <c r="W8" s="14" t="s">
        <v>14</v>
      </c>
      <c r="Y8" s="14" t="s">
        <v>15</v>
      </c>
      <c r="AA8" s="14" t="s">
        <v>18</v>
      </c>
    </row>
    <row r="9" spans="1:27" ht="21.75" customHeight="1" x14ac:dyDescent="0.25">
      <c r="A9" s="57" t="s">
        <v>19</v>
      </c>
      <c r="B9" s="57"/>
      <c r="C9" s="57"/>
      <c r="E9" s="39">
        <v>750000</v>
      </c>
      <c r="G9" s="3">
        <v>2410436690</v>
      </c>
      <c r="I9" s="3">
        <v>3129766425</v>
      </c>
      <c r="K9" s="3">
        <v>0</v>
      </c>
      <c r="M9" s="3">
        <v>0</v>
      </c>
      <c r="O9" s="3">
        <v>0</v>
      </c>
      <c r="Q9" s="3">
        <v>0</v>
      </c>
      <c r="S9" s="3">
        <v>750000</v>
      </c>
      <c r="U9" s="3">
        <v>3663</v>
      </c>
      <c r="W9" s="3">
        <v>2410436690</v>
      </c>
      <c r="Y9" s="3">
        <v>2730903862.5</v>
      </c>
      <c r="AA9" s="16">
        <v>2.4349427764301648E-3</v>
      </c>
    </row>
    <row r="10" spans="1:27" ht="21.75" customHeight="1" thickBot="1" x14ac:dyDescent="0.3">
      <c r="A10" s="58" t="s">
        <v>20</v>
      </c>
      <c r="B10" s="58"/>
      <c r="C10" s="58"/>
      <c r="E10" s="5">
        <v>750000</v>
      </c>
      <c r="G10" s="5">
        <v>2410436690</v>
      </c>
      <c r="I10" s="5">
        <v>3129766425</v>
      </c>
      <c r="K10" s="5">
        <v>0</v>
      </c>
      <c r="M10" s="5">
        <v>0</v>
      </c>
      <c r="O10" s="5">
        <v>0</v>
      </c>
      <c r="Q10" s="5">
        <v>0</v>
      </c>
      <c r="S10" s="5">
        <v>750000</v>
      </c>
      <c r="U10" s="5"/>
      <c r="W10" s="5">
        <v>2410436690</v>
      </c>
      <c r="Y10" s="5">
        <v>2730903862.5</v>
      </c>
      <c r="AA10" s="17">
        <f>AA9</f>
        <v>2.4349427764301648E-3</v>
      </c>
    </row>
  </sheetData>
  <mergeCells count="14"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workbookViewId="0">
      <selection activeCell="AL14" sqref="AL14"/>
    </sheetView>
  </sheetViews>
  <sheetFormatPr defaultRowHeight="13.2" x14ac:dyDescent="0.25"/>
  <cols>
    <col min="1" max="1" width="5.109375" customWidth="1"/>
    <col min="2" max="2" width="28.5546875" customWidth="1"/>
    <col min="3" max="3" width="1.33203125" customWidth="1"/>
    <col min="4" max="4" width="18.5546875" bestFit="1" customWidth="1"/>
    <col min="5" max="5" width="1.33203125" customWidth="1"/>
    <col min="6" max="6" width="27.88671875" bestFit="1" customWidth="1"/>
    <col min="7" max="7" width="1.33203125" customWidth="1"/>
    <col min="8" max="8" width="15.44140625" bestFit="1" customWidth="1"/>
    <col min="9" max="9" width="1.33203125" customWidth="1"/>
    <col min="10" max="10" width="12.88671875" bestFit="1" customWidth="1"/>
    <col min="11" max="11" width="1.33203125" customWidth="1"/>
    <col min="12" max="12" width="12.88671875" bestFit="1" customWidth="1"/>
    <col min="13" max="13" width="1.33203125" customWidth="1"/>
    <col min="14" max="14" width="11.88671875" bestFit="1" customWidth="1"/>
    <col min="15" max="15" width="1.33203125" customWidth="1"/>
    <col min="16" max="16" width="8.33203125" bestFit="1" customWidth="1"/>
    <col min="17" max="17" width="1.33203125" customWidth="1"/>
    <col min="18" max="18" width="14.88671875" bestFit="1" customWidth="1"/>
    <col min="19" max="19" width="1.33203125" customWidth="1"/>
    <col min="20" max="20" width="16" bestFit="1" customWidth="1"/>
    <col min="21" max="21" width="1.33203125" customWidth="1"/>
    <col min="22" max="22" width="5.44140625" bestFit="1" customWidth="1"/>
    <col min="23" max="23" width="1.33203125" customWidth="1"/>
    <col min="24" max="24" width="12.88671875" bestFit="1" customWidth="1"/>
    <col min="25" max="25" width="1.33203125" customWidth="1"/>
    <col min="26" max="26" width="6" bestFit="1" customWidth="1"/>
    <col min="27" max="27" width="1.33203125" customWidth="1"/>
    <col min="28" max="28" width="13.6640625" bestFit="1" customWidth="1"/>
    <col min="29" max="29" width="1.33203125" customWidth="1"/>
    <col min="30" max="30" width="7.109375" bestFit="1" customWidth="1"/>
    <col min="31" max="31" width="1.33203125" customWidth="1"/>
    <col min="32" max="32" width="16.109375" bestFit="1" customWidth="1"/>
    <col min="33" max="33" width="1.33203125" customWidth="1"/>
    <col min="34" max="34" width="15" bestFit="1" customWidth="1"/>
    <col min="35" max="35" width="1.33203125" customWidth="1"/>
    <col min="36" max="36" width="16" bestFit="1" customWidth="1"/>
    <col min="37" max="37" width="1.33203125" customWidth="1"/>
    <col min="38" max="38" width="18.33203125" bestFit="1" customWidth="1"/>
    <col min="39" max="39" width="0.33203125" customWidth="1"/>
  </cols>
  <sheetData>
    <row r="1" spans="1:38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21.7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</row>
    <row r="4" spans="1:38" ht="14.4" customHeight="1" x14ac:dyDescent="0.25"/>
    <row r="5" spans="1:38" s="24" customFormat="1" ht="23.4" x14ac:dyDescent="0.25">
      <c r="A5" s="23" t="s">
        <v>45</v>
      </c>
      <c r="B5" s="59" t="s">
        <v>46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ht="20.399999999999999" x14ac:dyDescent="0.25">
      <c r="A6" s="55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 t="s">
        <v>7</v>
      </c>
      <c r="Q6" s="55"/>
      <c r="R6" s="55"/>
      <c r="S6" s="55"/>
      <c r="T6" s="55"/>
      <c r="V6" s="55" t="s">
        <v>8</v>
      </c>
      <c r="W6" s="55"/>
      <c r="X6" s="55"/>
      <c r="Y6" s="55"/>
      <c r="Z6" s="55"/>
      <c r="AA6" s="55"/>
      <c r="AB6" s="55"/>
      <c r="AD6" s="55" t="s">
        <v>9</v>
      </c>
      <c r="AE6" s="55"/>
      <c r="AF6" s="55"/>
      <c r="AG6" s="55"/>
      <c r="AH6" s="55"/>
      <c r="AI6" s="55"/>
      <c r="AJ6" s="55"/>
      <c r="AK6" s="55"/>
      <c r="AL6" s="55"/>
    </row>
    <row r="7" spans="1:38" ht="20.39999999999999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V7" s="56" t="s">
        <v>10</v>
      </c>
      <c r="W7" s="56"/>
      <c r="X7" s="56"/>
      <c r="Y7" s="1"/>
      <c r="Z7" s="56" t="s">
        <v>11</v>
      </c>
      <c r="AA7" s="56"/>
      <c r="AB7" s="56"/>
      <c r="AD7" s="1"/>
      <c r="AE7" s="1"/>
      <c r="AF7" s="1"/>
      <c r="AG7" s="1"/>
      <c r="AH7" s="1"/>
      <c r="AI7" s="1"/>
      <c r="AJ7" s="1"/>
      <c r="AK7" s="1"/>
      <c r="AL7" s="1"/>
    </row>
    <row r="8" spans="1:38" ht="20.399999999999999" x14ac:dyDescent="0.25">
      <c r="A8" s="55" t="s">
        <v>48</v>
      </c>
      <c r="B8" s="55"/>
      <c r="D8" s="14" t="s">
        <v>49</v>
      </c>
      <c r="F8" s="14" t="s">
        <v>50</v>
      </c>
      <c r="H8" s="14" t="s">
        <v>51</v>
      </c>
      <c r="J8" s="14" t="s">
        <v>52</v>
      </c>
      <c r="L8" s="14" t="s">
        <v>53</v>
      </c>
      <c r="N8" s="14" t="s">
        <v>26</v>
      </c>
      <c r="P8" s="14" t="s">
        <v>13</v>
      </c>
      <c r="R8" s="14" t="s">
        <v>14</v>
      </c>
      <c r="T8" s="14" t="s">
        <v>15</v>
      </c>
      <c r="V8" s="15" t="s">
        <v>13</v>
      </c>
      <c r="W8" s="1"/>
      <c r="X8" s="15" t="s">
        <v>14</v>
      </c>
      <c r="Z8" s="15" t="s">
        <v>13</v>
      </c>
      <c r="AA8" s="1"/>
      <c r="AB8" s="15" t="s">
        <v>16</v>
      </c>
      <c r="AD8" s="14" t="s">
        <v>13</v>
      </c>
      <c r="AF8" s="14" t="s">
        <v>17</v>
      </c>
      <c r="AH8" s="14" t="s">
        <v>14</v>
      </c>
      <c r="AJ8" s="14" t="s">
        <v>15</v>
      </c>
      <c r="AL8" s="14" t="s">
        <v>18</v>
      </c>
    </row>
    <row r="9" spans="1:38" ht="18.600000000000001" x14ac:dyDescent="0.25">
      <c r="A9" s="60" t="s">
        <v>54</v>
      </c>
      <c r="B9" s="60"/>
      <c r="D9" s="6" t="s">
        <v>55</v>
      </c>
      <c r="F9" s="6" t="s">
        <v>55</v>
      </c>
      <c r="H9" s="6" t="s">
        <v>56</v>
      </c>
      <c r="J9" s="6" t="s">
        <v>57</v>
      </c>
      <c r="L9" s="7">
        <v>0</v>
      </c>
      <c r="N9" s="7">
        <v>0</v>
      </c>
      <c r="P9" s="2">
        <v>54284</v>
      </c>
      <c r="R9" s="2">
        <v>38856932935</v>
      </c>
      <c r="T9" s="2">
        <v>40430450772</v>
      </c>
      <c r="V9" s="2">
        <v>0</v>
      </c>
      <c r="X9" s="2">
        <v>0</v>
      </c>
      <c r="Z9" s="2">
        <v>784</v>
      </c>
      <c r="AB9" s="2">
        <v>597315399</v>
      </c>
      <c r="AD9" s="2">
        <v>53500</v>
      </c>
      <c r="AF9" s="2">
        <v>765120</v>
      </c>
      <c r="AH9" s="2">
        <v>38295739297</v>
      </c>
      <c r="AJ9" s="2">
        <v>40926500727</v>
      </c>
      <c r="AL9" s="42">
        <v>3.64911005027269E-2</v>
      </c>
    </row>
    <row r="10" spans="1:38" ht="18.600000000000001" x14ac:dyDescent="0.25">
      <c r="A10" s="62" t="s">
        <v>58</v>
      </c>
      <c r="B10" s="62"/>
      <c r="D10" s="8" t="s">
        <v>55</v>
      </c>
      <c r="F10" s="8" t="s">
        <v>55</v>
      </c>
      <c r="H10" s="8" t="s">
        <v>56</v>
      </c>
      <c r="J10" s="8" t="s">
        <v>59</v>
      </c>
      <c r="L10" s="10">
        <v>0</v>
      </c>
      <c r="N10" s="10">
        <v>0</v>
      </c>
      <c r="P10" s="9">
        <v>46453</v>
      </c>
      <c r="R10" s="9">
        <v>28695232632</v>
      </c>
      <c r="T10" s="9">
        <v>29585197710</v>
      </c>
      <c r="V10" s="9">
        <v>0</v>
      </c>
      <c r="X10" s="9">
        <v>0</v>
      </c>
      <c r="Z10" s="9">
        <v>3453</v>
      </c>
      <c r="AB10" s="9">
        <v>2265237381</v>
      </c>
      <c r="AD10" s="9">
        <v>43000</v>
      </c>
      <c r="AF10" s="9">
        <v>661800</v>
      </c>
      <c r="AH10" s="9">
        <v>26562224251</v>
      </c>
      <c r="AJ10" s="9">
        <v>28452242096</v>
      </c>
      <c r="AL10" s="43">
        <v>2.5368736818686701E-2</v>
      </c>
    </row>
    <row r="11" spans="1:38" ht="21" thickBot="1" x14ac:dyDescent="0.3">
      <c r="A11" s="58" t="s">
        <v>20</v>
      </c>
      <c r="B11" s="58"/>
      <c r="D11" s="5"/>
      <c r="F11" s="5"/>
      <c r="H11" s="5"/>
      <c r="J11" s="5"/>
      <c r="L11" s="5"/>
      <c r="N11" s="5"/>
      <c r="P11" s="5">
        <v>100737</v>
      </c>
      <c r="R11" s="5">
        <v>67552165567</v>
      </c>
      <c r="T11" s="5">
        <v>70015648482</v>
      </c>
      <c r="V11" s="5">
        <v>0</v>
      </c>
      <c r="X11" s="5">
        <v>0</v>
      </c>
      <c r="Z11" s="5">
        <v>4237</v>
      </c>
      <c r="AB11" s="5">
        <v>2862552780</v>
      </c>
      <c r="AD11" s="5">
        <v>96500</v>
      </c>
      <c r="AF11" s="5"/>
      <c r="AH11" s="5">
        <v>64857963548</v>
      </c>
      <c r="AJ11" s="5">
        <v>69378742823</v>
      </c>
      <c r="AL11" s="44">
        <f>SUM(AL9:AL10)</f>
        <v>6.1859837321413605E-2</v>
      </c>
    </row>
    <row r="12" spans="1:38" ht="13.8" thickTop="1" x14ac:dyDescent="0.25"/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A14" sqref="A14"/>
    </sheetView>
  </sheetViews>
  <sheetFormatPr defaultRowHeight="13.2" x14ac:dyDescent="0.25"/>
  <cols>
    <col min="1" max="1" width="42.33203125" customWidth="1"/>
    <col min="2" max="2" width="1.33203125" customWidth="1"/>
    <col min="3" max="3" width="11.88671875" bestFit="1" customWidth="1"/>
    <col min="4" max="4" width="1.33203125" customWidth="1"/>
    <col min="5" max="5" width="10.88671875" bestFit="1" customWidth="1"/>
    <col min="6" max="6" width="1.33203125" customWidth="1"/>
    <col min="7" max="7" width="11.6640625" bestFit="1" customWidth="1"/>
    <col min="8" max="8" width="1.33203125" customWidth="1"/>
    <col min="9" max="9" width="5.109375" customWidth="1"/>
    <col min="10" max="10" width="1.33203125" customWidth="1"/>
    <col min="11" max="11" width="11.5546875" bestFit="1" customWidth="1"/>
    <col min="12" max="12" width="1.33203125" customWidth="1"/>
    <col min="13" max="13" width="2.5546875" customWidth="1"/>
    <col min="14" max="14" width="1.33203125" customWidth="1"/>
    <col min="15" max="15" width="11.5546875" bestFit="1" customWidth="1"/>
    <col min="16" max="16" width="1.33203125" customWidth="1"/>
    <col min="17" max="17" width="2.5546875" customWidth="1"/>
    <col min="18" max="20" width="1.33203125" customWidth="1"/>
    <col min="21" max="21" width="10.88671875" bestFit="1" customWidth="1"/>
    <col min="22" max="22" width="1.33203125" customWidth="1"/>
    <col min="23" max="23" width="2.5546875" customWidth="1"/>
    <col min="24" max="24" width="1.33203125" customWidth="1"/>
    <col min="25" max="25" width="11.77734375" bestFit="1" customWidth="1"/>
    <col min="26" max="26" width="1.33203125" customWidth="1"/>
    <col min="27" max="27" width="11.6640625" bestFit="1" customWidth="1"/>
    <col min="28" max="28" width="1.33203125" customWidth="1"/>
    <col min="29" max="29" width="2.5546875" customWidth="1"/>
    <col min="30" max="32" width="1.33203125" customWidth="1"/>
    <col min="33" max="33" width="11.5546875" bestFit="1" customWidth="1"/>
    <col min="34" max="34" width="1.33203125" customWidth="1"/>
    <col min="35" max="35" width="2.5546875" customWidth="1"/>
    <col min="36" max="36" width="1.33203125" customWidth="1"/>
    <col min="37" max="37" width="9.109375" customWidth="1"/>
    <col min="38" max="38" width="1.33203125" customWidth="1"/>
    <col min="39" max="39" width="2.5546875" customWidth="1"/>
    <col min="40" max="40" width="1.33203125" customWidth="1"/>
    <col min="41" max="41" width="9.109375" customWidth="1"/>
    <col min="42" max="42" width="1.33203125" customWidth="1"/>
    <col min="43" max="43" width="2.5546875" customWidth="1"/>
    <col min="44" max="44" width="1.33203125" customWidth="1"/>
    <col min="45" max="45" width="11.6640625" customWidth="1"/>
    <col min="46" max="47" width="1.33203125" customWidth="1"/>
    <col min="48" max="48" width="13" customWidth="1"/>
    <col min="49" max="49" width="7.6640625" customWidth="1"/>
    <col min="50" max="50" width="0.33203125" customWidth="1"/>
  </cols>
  <sheetData>
    <row r="1" spans="1:49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49" ht="21.7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49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</row>
    <row r="4" spans="1:49" ht="14.4" customHeight="1" x14ac:dyDescent="0.25"/>
    <row r="5" spans="1:49" s="24" customFormat="1" ht="23.4" x14ac:dyDescent="0.25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49" ht="20.399999999999999" x14ac:dyDescent="0.25">
      <c r="I6" s="55" t="s">
        <v>7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C6" s="55" t="s">
        <v>9</v>
      </c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</row>
    <row r="7" spans="1:49" x14ac:dyDescent="0.25"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9" ht="20.399999999999999" x14ac:dyDescent="0.25">
      <c r="A8" s="55" t="s">
        <v>22</v>
      </c>
      <c r="B8" s="55"/>
      <c r="C8" s="55"/>
      <c r="D8" s="55"/>
      <c r="E8" s="55"/>
      <c r="F8" s="55"/>
      <c r="G8" s="55"/>
      <c r="I8" s="55" t="s">
        <v>23</v>
      </c>
      <c r="J8" s="55"/>
      <c r="K8" s="55"/>
      <c r="M8" s="55" t="s">
        <v>24</v>
      </c>
      <c r="N8" s="55"/>
      <c r="O8" s="55"/>
      <c r="Q8" s="55" t="s">
        <v>25</v>
      </c>
      <c r="R8" s="55"/>
      <c r="S8" s="55"/>
      <c r="T8" s="55"/>
      <c r="U8" s="55"/>
      <c r="W8" s="55" t="s">
        <v>26</v>
      </c>
      <c r="X8" s="55"/>
      <c r="Y8" s="55"/>
      <c r="Z8" s="55"/>
      <c r="AA8" s="55"/>
      <c r="AC8" s="55" t="s">
        <v>23</v>
      </c>
      <c r="AD8" s="55"/>
      <c r="AE8" s="55"/>
      <c r="AF8" s="55"/>
      <c r="AG8" s="55"/>
      <c r="AI8" s="55" t="s">
        <v>24</v>
      </c>
      <c r="AJ8" s="55"/>
      <c r="AK8" s="55"/>
      <c r="AM8" s="55" t="s">
        <v>25</v>
      </c>
      <c r="AN8" s="55"/>
      <c r="AO8" s="55"/>
      <c r="AQ8" s="55" t="s">
        <v>26</v>
      </c>
      <c r="AR8" s="55"/>
      <c r="AS8" s="55"/>
    </row>
    <row r="9" spans="1:49" ht="20.399999999999999" x14ac:dyDescent="0.25">
      <c r="A9" s="25" t="s">
        <v>27</v>
      </c>
      <c r="B9" s="26"/>
      <c r="C9" s="26"/>
      <c r="D9" s="26"/>
      <c r="E9" s="26"/>
      <c r="F9" s="26"/>
      <c r="G9" s="26"/>
      <c r="I9" s="26"/>
      <c r="J9" s="26"/>
      <c r="K9" s="26"/>
      <c r="M9" s="26"/>
      <c r="N9" s="26"/>
      <c r="O9" s="26"/>
      <c r="Q9" s="26"/>
      <c r="R9" s="26"/>
      <c r="S9" s="26"/>
      <c r="T9" s="26"/>
      <c r="U9" s="26"/>
      <c r="W9" s="26"/>
      <c r="X9" s="26"/>
      <c r="Y9" s="26"/>
      <c r="Z9" s="26"/>
      <c r="AA9" s="26"/>
      <c r="AC9" s="26"/>
      <c r="AD9" s="26"/>
      <c r="AE9" s="26"/>
      <c r="AF9" s="26"/>
      <c r="AG9" s="26"/>
      <c r="AI9" s="26"/>
      <c r="AJ9" s="26"/>
      <c r="AK9" s="26"/>
      <c r="AM9" s="26"/>
      <c r="AN9" s="26"/>
      <c r="AO9" s="26"/>
      <c r="AQ9" s="26"/>
      <c r="AR9" s="26"/>
      <c r="AS9" s="26"/>
    </row>
    <row r="10" spans="1:49" s="24" customFormat="1" ht="23.4" x14ac:dyDescent="0.25">
      <c r="A10" s="23"/>
      <c r="B10" s="23"/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 t="s">
        <v>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</row>
    <row r="11" spans="1:49" ht="20.399999999999999" x14ac:dyDescent="0.25">
      <c r="A11" t="s">
        <v>22</v>
      </c>
      <c r="C11" s="55" t="s">
        <v>28</v>
      </c>
      <c r="D11" s="55"/>
      <c r="E11" s="55" t="s">
        <v>29</v>
      </c>
      <c r="F11" s="55"/>
      <c r="G11" s="55" t="s">
        <v>30</v>
      </c>
      <c r="H11" s="55"/>
      <c r="I11" s="55"/>
      <c r="J11" s="55"/>
      <c r="K11" s="55" t="s">
        <v>31</v>
      </c>
      <c r="L11" s="55"/>
      <c r="M11" s="55"/>
      <c r="N11" s="55"/>
      <c r="O11" s="55" t="s">
        <v>24</v>
      </c>
      <c r="P11" s="55"/>
      <c r="Q11" s="55"/>
      <c r="R11" s="55"/>
      <c r="S11" s="55" t="s">
        <v>25</v>
      </c>
      <c r="T11" s="55"/>
      <c r="U11" s="55"/>
      <c r="V11" s="55"/>
      <c r="W11" s="55"/>
      <c r="Y11" s="55" t="s">
        <v>28</v>
      </c>
      <c r="Z11" s="55"/>
      <c r="AA11" s="55"/>
      <c r="AB11" s="55"/>
      <c r="AC11" s="55"/>
      <c r="AD11" s="55"/>
      <c r="AE11" s="55" t="s">
        <v>29</v>
      </c>
      <c r="AF11" s="55"/>
      <c r="AG11" s="55"/>
      <c r="AH11" s="55"/>
      <c r="AI11" s="55"/>
      <c r="AJ11" s="55"/>
      <c r="AK11" s="55" t="s">
        <v>30</v>
      </c>
      <c r="AL11" s="55"/>
      <c r="AM11" s="55"/>
      <c r="AN11" s="55"/>
      <c r="AO11" s="55" t="s">
        <v>31</v>
      </c>
      <c r="AP11" s="55"/>
      <c r="AQ11" s="55"/>
      <c r="AR11" s="55"/>
      <c r="AS11" s="55" t="s">
        <v>24</v>
      </c>
      <c r="AT11" s="55"/>
      <c r="AU11" s="55"/>
      <c r="AV11" s="55" t="s">
        <v>25</v>
      </c>
    </row>
    <row r="12" spans="1:49" ht="20.399999999999999" x14ac:dyDescent="0.25">
      <c r="A12" s="27" t="s">
        <v>32</v>
      </c>
      <c r="C12" s="15"/>
      <c r="D12" s="1"/>
      <c r="E12" s="15"/>
      <c r="F12" s="1"/>
      <c r="G12" s="56"/>
      <c r="H12" s="56"/>
      <c r="I12" s="56"/>
      <c r="J12" s="1"/>
      <c r="K12" s="56"/>
      <c r="L12" s="56"/>
      <c r="M12" s="56"/>
      <c r="N12" s="1"/>
      <c r="O12" s="56"/>
      <c r="P12" s="56"/>
      <c r="Q12" s="56"/>
      <c r="R12" s="1"/>
      <c r="S12" s="56"/>
      <c r="T12" s="56"/>
      <c r="U12" s="56"/>
      <c r="V12" s="56"/>
      <c r="W12" s="56"/>
      <c r="Y12" s="56"/>
      <c r="Z12" s="56"/>
      <c r="AA12" s="56"/>
      <c r="AB12" s="56"/>
      <c r="AC12" s="56"/>
      <c r="AD12" s="1"/>
      <c r="AE12" s="56"/>
      <c r="AF12" s="56"/>
      <c r="AG12" s="56"/>
      <c r="AH12" s="56"/>
      <c r="AI12" s="56"/>
      <c r="AJ12" s="1"/>
      <c r="AK12" s="56"/>
      <c r="AL12" s="56"/>
      <c r="AM12" s="56"/>
      <c r="AN12" s="1"/>
      <c r="AO12" s="56"/>
      <c r="AP12" s="56"/>
      <c r="AQ12" s="56"/>
      <c r="AR12" s="1"/>
      <c r="AS12" s="56"/>
      <c r="AT12" s="56"/>
      <c r="AU12" s="1"/>
      <c r="AV12" s="15"/>
    </row>
    <row r="13" spans="1:49" ht="20.399999999999999" x14ac:dyDescent="0.25">
      <c r="A13" s="26"/>
      <c r="C13" s="26" t="s">
        <v>7</v>
      </c>
      <c r="E13" s="26"/>
      <c r="G13" s="26"/>
      <c r="H13" s="26"/>
      <c r="I13" s="26"/>
      <c r="K13" s="26"/>
      <c r="L13" s="26"/>
      <c r="M13" s="26"/>
      <c r="O13" s="26" t="s">
        <v>9</v>
      </c>
      <c r="P13" s="26"/>
      <c r="Q13" s="26"/>
      <c r="S13" s="26"/>
      <c r="T13" s="26"/>
      <c r="U13" s="26"/>
      <c r="V13" s="26"/>
      <c r="W13" s="26"/>
      <c r="Y13" s="26"/>
      <c r="Z13" s="26"/>
      <c r="AA13" s="26"/>
      <c r="AB13" s="26"/>
      <c r="AC13" s="26"/>
      <c r="AE13" s="26"/>
      <c r="AF13" s="26"/>
      <c r="AG13" s="26"/>
      <c r="AH13" s="26"/>
      <c r="AI13" s="26"/>
      <c r="AK13" s="26"/>
      <c r="AL13" s="26"/>
      <c r="AM13" s="26"/>
      <c r="AO13" s="26"/>
      <c r="AP13" s="26"/>
      <c r="AQ13" s="26"/>
      <c r="AS13" s="26"/>
      <c r="AT13" s="26"/>
      <c r="AV13" s="26"/>
    </row>
    <row r="14" spans="1:49" s="24" customFormat="1" ht="23.4" x14ac:dyDescent="0.25">
      <c r="A14" s="23" t="s">
        <v>22</v>
      </c>
      <c r="B14" s="23"/>
      <c r="C14" s="23" t="s">
        <v>29</v>
      </c>
      <c r="D14" s="23"/>
      <c r="E14" s="23" t="s">
        <v>31</v>
      </c>
      <c r="F14" s="23"/>
      <c r="G14" s="23" t="s">
        <v>24</v>
      </c>
      <c r="H14" s="23"/>
      <c r="I14" s="23"/>
      <c r="J14" s="23"/>
      <c r="K14" s="23" t="s">
        <v>25</v>
      </c>
      <c r="L14" s="23"/>
      <c r="M14" s="23"/>
      <c r="N14" s="23"/>
      <c r="O14" s="23" t="s">
        <v>29</v>
      </c>
      <c r="P14" s="23"/>
      <c r="Q14" s="23"/>
      <c r="R14" s="23"/>
      <c r="S14" s="23"/>
      <c r="T14" s="23"/>
      <c r="U14" s="23" t="s">
        <v>31</v>
      </c>
      <c r="V14" s="23"/>
      <c r="W14" s="23"/>
      <c r="X14" s="23"/>
      <c r="Y14" s="23"/>
      <c r="Z14" s="23"/>
      <c r="AA14" s="23" t="s">
        <v>24</v>
      </c>
      <c r="AB14" s="23"/>
      <c r="AC14" s="23"/>
      <c r="AD14" s="23"/>
      <c r="AE14" s="23"/>
      <c r="AF14" s="23"/>
      <c r="AG14" s="23" t="s">
        <v>25</v>
      </c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</row>
    <row r="15" spans="1:49" ht="20.399999999999999" x14ac:dyDescent="0.25"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</row>
  </sheetData>
  <mergeCells count="27"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C15:M15"/>
    <mergeCell ref="O15:AI15"/>
    <mergeCell ref="A1:AW1"/>
    <mergeCell ref="A2:AW2"/>
    <mergeCell ref="A3:AW3"/>
    <mergeCell ref="I6:AA6"/>
    <mergeCell ref="AC6:AS6"/>
    <mergeCell ref="AC8:AG8"/>
    <mergeCell ref="AI8:AK8"/>
    <mergeCell ref="AM8:AO8"/>
    <mergeCell ref="AQ8:AS8"/>
    <mergeCell ref="A8:G8"/>
    <mergeCell ref="I8:K8"/>
    <mergeCell ref="M8:O8"/>
    <mergeCell ref="Q8:U8"/>
    <mergeCell ref="W8:AA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workbookViewId="0">
      <selection activeCell="B18" sqref="B18"/>
    </sheetView>
  </sheetViews>
  <sheetFormatPr defaultRowHeight="13.2" x14ac:dyDescent="0.25"/>
  <cols>
    <col min="1" max="1" width="5.109375" customWidth="1"/>
    <col min="2" max="2" width="31.21875" customWidth="1"/>
    <col min="3" max="3" width="1.33203125" customWidth="1"/>
    <col min="4" max="4" width="2.5546875" customWidth="1"/>
    <col min="5" max="5" width="10.44140625" customWidth="1"/>
    <col min="6" max="6" width="1.33203125" customWidth="1"/>
    <col min="7" max="7" width="16" bestFit="1" customWidth="1"/>
    <col min="8" max="8" width="1.33203125" customWidth="1"/>
    <col min="9" max="9" width="16" bestFit="1" customWidth="1"/>
    <col min="10" max="10" width="1.33203125" customWidth="1"/>
    <col min="11" max="11" width="7.109375" bestFit="1" customWidth="1"/>
    <col min="12" max="12" width="1.33203125" customWidth="1"/>
    <col min="13" max="13" width="13.88671875" bestFit="1" customWidth="1"/>
    <col min="14" max="14" width="1.33203125" customWidth="1"/>
    <col min="15" max="15" width="5.44140625" bestFit="1" customWidth="1"/>
    <col min="16" max="16" width="1.33203125" customWidth="1"/>
    <col min="17" max="17" width="10.33203125" bestFit="1" customWidth="1"/>
    <col min="18" max="18" width="1.33203125" customWidth="1"/>
    <col min="19" max="19" width="9.88671875" bestFit="1" customWidth="1"/>
    <col min="20" max="20" width="1.33203125" customWidth="1"/>
    <col min="21" max="21" width="22.33203125" bestFit="1" customWidth="1"/>
    <col min="22" max="22" width="1.33203125" customWidth="1"/>
    <col min="23" max="23" width="16" bestFit="1" customWidth="1"/>
    <col min="24" max="24" width="1.33203125" customWidth="1"/>
    <col min="25" max="25" width="16" bestFit="1" customWidth="1"/>
    <col min="26" max="26" width="1.33203125" customWidth="1"/>
    <col min="27" max="27" width="18.33203125" bestFit="1" customWidth="1"/>
    <col min="28" max="28" width="0.33203125" customWidth="1"/>
  </cols>
  <sheetData>
    <row r="1" spans="1:27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.7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14.4" customHeight="1" x14ac:dyDescent="0.25"/>
    <row r="5" spans="1:27" ht="23.4" x14ac:dyDescent="0.25">
      <c r="A5" s="23" t="s">
        <v>33</v>
      </c>
      <c r="B5" s="59" t="s">
        <v>34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0.399999999999999" x14ac:dyDescent="0.25">
      <c r="E6" s="55" t="s">
        <v>7</v>
      </c>
      <c r="F6" s="55"/>
      <c r="G6" s="55"/>
      <c r="H6" s="55"/>
      <c r="I6" s="55"/>
      <c r="K6" s="55" t="s">
        <v>8</v>
      </c>
      <c r="L6" s="55"/>
      <c r="M6" s="55"/>
      <c r="N6" s="55"/>
      <c r="O6" s="55"/>
      <c r="P6" s="55"/>
      <c r="Q6" s="55"/>
      <c r="S6" s="55" t="s">
        <v>9</v>
      </c>
      <c r="T6" s="55"/>
      <c r="U6" s="55"/>
      <c r="V6" s="55"/>
      <c r="W6" s="55"/>
      <c r="X6" s="55"/>
      <c r="Y6" s="55"/>
      <c r="Z6" s="55"/>
      <c r="AA6" s="55"/>
    </row>
    <row r="7" spans="1:27" ht="20.399999999999999" x14ac:dyDescent="0.25">
      <c r="E7" s="1"/>
      <c r="F7" s="1"/>
      <c r="G7" s="1"/>
      <c r="H7" s="1"/>
      <c r="I7" s="1"/>
      <c r="K7" s="56" t="s">
        <v>35</v>
      </c>
      <c r="L7" s="56"/>
      <c r="M7" s="56"/>
      <c r="N7" s="1"/>
      <c r="O7" s="56" t="s">
        <v>36</v>
      </c>
      <c r="P7" s="56"/>
      <c r="Q7" s="56"/>
      <c r="S7" s="1"/>
      <c r="T7" s="1"/>
      <c r="U7" s="1"/>
      <c r="V7" s="1"/>
      <c r="W7" s="1"/>
      <c r="X7" s="1"/>
      <c r="Y7" s="1"/>
      <c r="Z7" s="1"/>
      <c r="AA7" s="1"/>
    </row>
    <row r="8" spans="1:27" ht="20.399999999999999" x14ac:dyDescent="0.25">
      <c r="A8" s="55" t="s">
        <v>37</v>
      </c>
      <c r="B8" s="55"/>
      <c r="D8" s="55" t="s">
        <v>38</v>
      </c>
      <c r="E8" s="55"/>
      <c r="G8" s="14" t="s">
        <v>14</v>
      </c>
      <c r="I8" s="14" t="s">
        <v>15</v>
      </c>
      <c r="K8" s="15" t="s">
        <v>13</v>
      </c>
      <c r="L8" s="1"/>
      <c r="M8" s="15" t="s">
        <v>14</v>
      </c>
      <c r="O8" s="15" t="s">
        <v>13</v>
      </c>
      <c r="P8" s="1"/>
      <c r="Q8" s="15" t="s">
        <v>16</v>
      </c>
      <c r="S8" s="14" t="s">
        <v>13</v>
      </c>
      <c r="U8" s="14" t="s">
        <v>39</v>
      </c>
      <c r="W8" s="14" t="s">
        <v>14</v>
      </c>
      <c r="Y8" s="14" t="s">
        <v>15</v>
      </c>
      <c r="AA8" s="14" t="s">
        <v>18</v>
      </c>
    </row>
    <row r="9" spans="1:27" ht="18.600000000000001" x14ac:dyDescent="0.25">
      <c r="A9" s="60" t="s">
        <v>40</v>
      </c>
      <c r="B9" s="60"/>
      <c r="D9" s="61">
        <v>3101625</v>
      </c>
      <c r="E9" s="61"/>
      <c r="G9" s="2">
        <v>46999995712</v>
      </c>
      <c r="I9" s="2">
        <v>49749754837.5</v>
      </c>
      <c r="K9" s="2">
        <v>0</v>
      </c>
      <c r="M9" s="2">
        <v>0</v>
      </c>
      <c r="O9" s="2">
        <v>0</v>
      </c>
      <c r="Q9" s="2">
        <v>0</v>
      </c>
      <c r="S9" s="2">
        <v>3101625</v>
      </c>
      <c r="U9" s="2">
        <v>16444.21</v>
      </c>
      <c r="W9" s="2">
        <v>46999995712</v>
      </c>
      <c r="Y9" s="2">
        <v>51003772841.25</v>
      </c>
      <c r="AA9" s="42">
        <v>4.5476250539554362E-2</v>
      </c>
    </row>
    <row r="10" spans="1:27" ht="18.600000000000001" x14ac:dyDescent="0.25">
      <c r="A10" s="62" t="s">
        <v>41</v>
      </c>
      <c r="B10" s="62"/>
      <c r="D10" s="63">
        <v>3889817</v>
      </c>
      <c r="E10" s="63"/>
      <c r="G10" s="9">
        <v>49999980005</v>
      </c>
      <c r="I10" s="9">
        <v>52602851050.739998</v>
      </c>
      <c r="K10" s="9">
        <v>0</v>
      </c>
      <c r="M10" s="9">
        <v>0</v>
      </c>
      <c r="O10" s="9">
        <v>0</v>
      </c>
      <c r="Q10" s="9">
        <v>0</v>
      </c>
      <c r="S10" s="9">
        <v>3889817</v>
      </c>
      <c r="U10" s="9">
        <v>13875.86</v>
      </c>
      <c r="W10" s="9">
        <v>49999980005</v>
      </c>
      <c r="Y10" s="9">
        <v>53974556117.620003</v>
      </c>
      <c r="AA10" s="43">
        <v>4.8125075852838956E-2</v>
      </c>
    </row>
    <row r="11" spans="1:27" ht="18.600000000000001" x14ac:dyDescent="0.25">
      <c r="A11" s="62" t="s">
        <v>42</v>
      </c>
      <c r="B11" s="62"/>
      <c r="D11" s="63">
        <v>663037</v>
      </c>
      <c r="E11" s="63"/>
      <c r="G11" s="9">
        <v>6638061229</v>
      </c>
      <c r="I11" s="9">
        <v>6503291499.7837496</v>
      </c>
      <c r="K11" s="9">
        <v>0</v>
      </c>
      <c r="M11" s="9">
        <v>0</v>
      </c>
      <c r="O11" s="9">
        <v>0</v>
      </c>
      <c r="Q11" s="9">
        <v>0</v>
      </c>
      <c r="S11" s="9">
        <v>663037</v>
      </c>
      <c r="U11" s="9">
        <v>9220</v>
      </c>
      <c r="W11" s="9">
        <v>6638061229</v>
      </c>
      <c r="Y11" s="9">
        <v>6105941713.6462498</v>
      </c>
      <c r="AA11" s="43">
        <v>5.4442116667322111E-3</v>
      </c>
    </row>
    <row r="12" spans="1:27" ht="18.600000000000001" x14ac:dyDescent="0.25">
      <c r="A12" s="62" t="s">
        <v>43</v>
      </c>
      <c r="B12" s="62"/>
      <c r="D12" s="63">
        <v>2173359</v>
      </c>
      <c r="E12" s="63"/>
      <c r="G12" s="9">
        <v>49999992883</v>
      </c>
      <c r="I12" s="9">
        <v>52379951390.279999</v>
      </c>
      <c r="K12" s="9">
        <v>0</v>
      </c>
      <c r="M12" s="9">
        <v>0</v>
      </c>
      <c r="O12" s="9">
        <v>0</v>
      </c>
      <c r="Q12" s="9">
        <v>0</v>
      </c>
      <c r="S12" s="9">
        <v>2173359</v>
      </c>
      <c r="U12" s="9">
        <v>24829.84</v>
      </c>
      <c r="W12" s="9">
        <v>49999992883</v>
      </c>
      <c r="Y12" s="9">
        <v>53964156232.559998</v>
      </c>
      <c r="AA12" s="43">
        <v>4.811580305296112E-2</v>
      </c>
    </row>
    <row r="13" spans="1:27" ht="18.600000000000001" x14ac:dyDescent="0.25">
      <c r="A13" s="62" t="s">
        <v>44</v>
      </c>
      <c r="B13" s="62"/>
      <c r="D13" s="63">
        <v>0</v>
      </c>
      <c r="E13" s="63"/>
      <c r="G13" s="9">
        <v>0</v>
      </c>
      <c r="I13" s="9">
        <v>0</v>
      </c>
      <c r="K13" s="9">
        <v>90340</v>
      </c>
      <c r="M13" s="9">
        <v>1301242887</v>
      </c>
      <c r="O13" s="9">
        <v>0</v>
      </c>
      <c r="Q13" s="9">
        <v>0</v>
      </c>
      <c r="S13" s="9">
        <v>90340</v>
      </c>
      <c r="U13" s="9">
        <v>14535</v>
      </c>
      <c r="W13" s="9">
        <v>1301242887</v>
      </c>
      <c r="Y13" s="9">
        <v>1305279003.1949999</v>
      </c>
      <c r="AA13" s="43">
        <v>1.1638196875762891E-3</v>
      </c>
    </row>
    <row r="14" spans="1:27" ht="21.75" customHeight="1" x14ac:dyDescent="0.25">
      <c r="A14" s="58" t="s">
        <v>20</v>
      </c>
      <c r="B14" s="58"/>
      <c r="D14" s="64">
        <v>9827838</v>
      </c>
      <c r="E14" s="64"/>
      <c r="G14" s="5">
        <v>153638029829</v>
      </c>
      <c r="I14" s="5">
        <v>161235848778.30399</v>
      </c>
      <c r="K14" s="5">
        <v>90340</v>
      </c>
      <c r="M14" s="5">
        <v>1301242887</v>
      </c>
      <c r="O14" s="5">
        <v>0</v>
      </c>
      <c r="Q14" s="5">
        <v>0</v>
      </c>
      <c r="S14" s="5">
        <v>9918178</v>
      </c>
      <c r="U14" s="5"/>
      <c r="W14" s="5">
        <v>154939272716</v>
      </c>
      <c r="Y14" s="5">
        <v>166353705908.271</v>
      </c>
      <c r="AA14" s="44">
        <f>SUM(AA9:AA13)</f>
        <v>0.14832516079966296</v>
      </c>
    </row>
  </sheetData>
  <mergeCells count="23">
    <mergeCell ref="A13:B13"/>
    <mergeCell ref="D13:E13"/>
    <mergeCell ref="A14:B14"/>
    <mergeCell ref="D14:E14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C12" sqref="C12"/>
    </sheetView>
  </sheetViews>
  <sheetFormatPr defaultRowHeight="13.2" x14ac:dyDescent="0.25"/>
  <cols>
    <col min="1" max="1" width="29.88671875" customWidth="1"/>
    <col min="2" max="2" width="1.33203125" customWidth="1"/>
    <col min="3" max="3" width="15.5546875" customWidth="1"/>
    <col min="4" max="4" width="1.33203125" customWidth="1"/>
    <col min="5" max="5" width="15.5546875" customWidth="1"/>
    <col min="6" max="6" width="1.33203125" customWidth="1"/>
    <col min="7" max="7" width="13" customWidth="1"/>
    <col min="8" max="8" width="1.33203125" customWidth="1"/>
    <col min="9" max="9" width="13" customWidth="1"/>
    <col min="10" max="10" width="1.33203125" customWidth="1"/>
    <col min="11" max="11" width="23.44140625" customWidth="1"/>
    <col min="12" max="12" width="1.33203125" customWidth="1"/>
    <col min="13" max="13" width="33.6640625" customWidth="1"/>
    <col min="14" max="14" width="0.33203125" customWidth="1"/>
  </cols>
  <sheetData>
    <row r="1" spans="1:13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25.2" x14ac:dyDescent="0.25">
      <c r="A4" s="28" t="s">
        <v>60</v>
      </c>
      <c r="B4" s="28"/>
      <c r="C4" s="28"/>
      <c r="D4" s="28"/>
      <c r="E4" s="28"/>
      <c r="F4" s="28"/>
      <c r="G4" s="18"/>
      <c r="H4" s="18"/>
      <c r="I4" s="18"/>
      <c r="J4" s="18"/>
      <c r="K4" s="18"/>
      <c r="L4" s="18"/>
      <c r="M4" s="18"/>
    </row>
    <row r="5" spans="1:13" ht="25.2" x14ac:dyDescent="0.25">
      <c r="A5" s="28" t="s">
        <v>61</v>
      </c>
      <c r="B5" s="28"/>
      <c r="C5" s="28"/>
      <c r="D5" s="28"/>
      <c r="E5" s="28"/>
      <c r="F5" s="28"/>
      <c r="G5" s="18"/>
      <c r="H5" s="18"/>
      <c r="I5" s="18"/>
      <c r="J5" s="18"/>
      <c r="K5" s="18"/>
      <c r="L5" s="18"/>
      <c r="M5" s="18"/>
    </row>
    <row r="7" spans="1:13" ht="20.399999999999999" x14ac:dyDescent="0.25">
      <c r="C7" s="55" t="s">
        <v>9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20.399999999999999" x14ac:dyDescent="0.25">
      <c r="A8" s="14" t="s">
        <v>62</v>
      </c>
      <c r="C8" s="15" t="s">
        <v>13</v>
      </c>
      <c r="D8" s="1"/>
      <c r="E8" s="15" t="s">
        <v>63</v>
      </c>
      <c r="F8" s="1"/>
      <c r="G8" s="15" t="s">
        <v>64</v>
      </c>
      <c r="H8" s="1"/>
      <c r="I8" s="15" t="s">
        <v>65</v>
      </c>
      <c r="J8" s="1"/>
      <c r="K8" s="15" t="s">
        <v>66</v>
      </c>
      <c r="L8" s="1"/>
      <c r="M8" s="15" t="s">
        <v>67</v>
      </c>
    </row>
  </sheetData>
  <mergeCells count="4">
    <mergeCell ref="C7:M7"/>
    <mergeCell ref="A1:M1"/>
    <mergeCell ref="A2:M2"/>
    <mergeCell ref="A3:M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workbookViewId="0">
      <selection activeCell="L20" sqref="L20"/>
    </sheetView>
  </sheetViews>
  <sheetFormatPr defaultRowHeight="13.2" x14ac:dyDescent="0.25"/>
  <cols>
    <col min="1" max="1" width="5.109375" customWidth="1"/>
    <col min="2" max="2" width="35" customWidth="1"/>
    <col min="3" max="3" width="1.33203125" customWidth="1"/>
    <col min="4" max="4" width="16.109375" bestFit="1" customWidth="1"/>
    <col min="5" max="5" width="1.33203125" customWidth="1"/>
    <col min="6" max="6" width="17.6640625" bestFit="1" customWidth="1"/>
    <col min="7" max="7" width="1.33203125" customWidth="1"/>
    <col min="8" max="8" width="17.44140625" bestFit="1" customWidth="1"/>
    <col min="9" max="9" width="1.33203125" customWidth="1"/>
    <col min="10" max="10" width="16.109375" bestFit="1" customWidth="1"/>
    <col min="11" max="11" width="1.33203125" customWidth="1"/>
    <col min="12" max="12" width="19.44140625" customWidth="1"/>
    <col min="13" max="13" width="0.33203125" customWidth="1"/>
  </cols>
  <sheetData>
    <row r="1" spans="1:12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4.4" customHeight="1" x14ac:dyDescent="0.25"/>
    <row r="5" spans="1:12" ht="23.4" x14ac:dyDescent="0.25">
      <c r="A5" s="23" t="s">
        <v>68</v>
      </c>
      <c r="B5" s="59" t="s">
        <v>69</v>
      </c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ht="14.4" customHeight="1" x14ac:dyDescent="0.25">
      <c r="D6" s="14" t="s">
        <v>7</v>
      </c>
      <c r="F6" s="55" t="s">
        <v>8</v>
      </c>
      <c r="G6" s="55"/>
      <c r="H6" s="55"/>
      <c r="J6" s="14" t="s">
        <v>9</v>
      </c>
    </row>
    <row r="7" spans="1:12" x14ac:dyDescent="0.25">
      <c r="D7" s="1"/>
      <c r="F7" s="1"/>
      <c r="G7" s="1"/>
      <c r="H7" s="1"/>
      <c r="J7" s="1"/>
    </row>
    <row r="8" spans="1:12" ht="20.399999999999999" x14ac:dyDescent="0.25">
      <c r="A8" s="55" t="s">
        <v>70</v>
      </c>
      <c r="B8" s="55"/>
      <c r="D8" s="14" t="s">
        <v>71</v>
      </c>
      <c r="F8" s="14" t="s">
        <v>72</v>
      </c>
      <c r="H8" s="14" t="s">
        <v>73</v>
      </c>
      <c r="J8" s="14" t="s">
        <v>71</v>
      </c>
      <c r="L8" s="14" t="s">
        <v>18</v>
      </c>
    </row>
    <row r="9" spans="1:12" ht="21.75" customHeight="1" x14ac:dyDescent="0.25">
      <c r="A9" s="60" t="s">
        <v>74</v>
      </c>
      <c r="B9" s="60"/>
      <c r="D9" s="29">
        <v>2155628</v>
      </c>
      <c r="E9" s="30"/>
      <c r="F9" s="29">
        <v>0</v>
      </c>
      <c r="G9" s="30"/>
      <c r="H9" s="29">
        <v>0</v>
      </c>
      <c r="I9" s="30"/>
      <c r="J9" s="29">
        <v>2155628</v>
      </c>
      <c r="K9" s="30"/>
      <c r="L9" s="45">
        <v>1.9220123049170878E-6</v>
      </c>
    </row>
    <row r="10" spans="1:12" ht="21.75" customHeight="1" x14ac:dyDescent="0.25">
      <c r="A10" s="62" t="s">
        <v>75</v>
      </c>
      <c r="B10" s="62"/>
      <c r="D10" s="31">
        <v>788388165</v>
      </c>
      <c r="E10" s="30"/>
      <c r="F10" s="31">
        <v>33016930859</v>
      </c>
      <c r="G10" s="30"/>
      <c r="H10" s="31">
        <v>31224565133</v>
      </c>
      <c r="I10" s="30"/>
      <c r="J10" s="31">
        <v>2580753891</v>
      </c>
      <c r="K10" s="30"/>
      <c r="L10" s="46">
        <v>2.3010652740011973E-3</v>
      </c>
    </row>
    <row r="11" spans="1:12" ht="21.75" customHeight="1" x14ac:dyDescent="0.25">
      <c r="A11" s="62" t="s">
        <v>76</v>
      </c>
      <c r="B11" s="62"/>
      <c r="D11" s="31">
        <v>5567853</v>
      </c>
      <c r="E11" s="30"/>
      <c r="F11" s="31">
        <v>525536818948</v>
      </c>
      <c r="G11" s="30"/>
      <c r="H11" s="31">
        <v>525541145000</v>
      </c>
      <c r="I11" s="30"/>
      <c r="J11" s="31">
        <v>1241801</v>
      </c>
      <c r="K11" s="30"/>
      <c r="L11" s="46">
        <v>1.1072210985654041E-6</v>
      </c>
    </row>
    <row r="12" spans="1:12" ht="21.75" customHeight="1" x14ac:dyDescent="0.25">
      <c r="A12" s="62" t="s">
        <v>77</v>
      </c>
      <c r="B12" s="62"/>
      <c r="D12" s="31">
        <v>857090000000</v>
      </c>
      <c r="E12" s="30"/>
      <c r="F12" s="31">
        <v>0</v>
      </c>
      <c r="G12" s="30"/>
      <c r="H12" s="31">
        <v>500000000000</v>
      </c>
      <c r="I12" s="30"/>
      <c r="J12" s="31">
        <v>357090000000</v>
      </c>
      <c r="K12" s="30"/>
      <c r="L12" s="46">
        <v>0.31839045232426139</v>
      </c>
    </row>
    <row r="13" spans="1:12" ht="21.75" customHeight="1" x14ac:dyDescent="0.25">
      <c r="A13" s="62" t="s">
        <v>78</v>
      </c>
      <c r="B13" s="62"/>
      <c r="D13" s="31">
        <v>0</v>
      </c>
      <c r="E13" s="30"/>
      <c r="F13" s="31">
        <v>500002500000</v>
      </c>
      <c r="G13" s="30"/>
      <c r="H13" s="31">
        <v>500000510000</v>
      </c>
      <c r="I13" s="30"/>
      <c r="J13" s="31">
        <v>1990000</v>
      </c>
      <c r="K13" s="30"/>
      <c r="L13" s="46">
        <v>1.7743342018126527E-6</v>
      </c>
    </row>
    <row r="14" spans="1:12" ht="21.75" customHeight="1" x14ac:dyDescent="0.25">
      <c r="A14" s="62" t="s">
        <v>79</v>
      </c>
      <c r="B14" s="62"/>
      <c r="D14" s="31">
        <v>0</v>
      </c>
      <c r="E14" s="30"/>
      <c r="F14" s="31">
        <v>500000000000</v>
      </c>
      <c r="G14" s="30"/>
      <c r="H14" s="31">
        <v>0</v>
      </c>
      <c r="I14" s="30"/>
      <c r="J14" s="31">
        <v>500000000000</v>
      </c>
      <c r="K14" s="30"/>
      <c r="L14" s="46">
        <v>0.44581261352076701</v>
      </c>
    </row>
    <row r="15" spans="1:12" ht="21" thickBot="1" x14ac:dyDescent="0.3">
      <c r="A15" s="65" t="s">
        <v>20</v>
      </c>
      <c r="B15" s="65"/>
      <c r="D15" s="32">
        <v>857886111646</v>
      </c>
      <c r="E15" s="30"/>
      <c r="F15" s="32">
        <v>1558556249807</v>
      </c>
      <c r="G15" s="30"/>
      <c r="H15" s="32">
        <v>1556766220133</v>
      </c>
      <c r="I15" s="30"/>
      <c r="J15" s="32">
        <v>859676141320</v>
      </c>
      <c r="K15" s="30"/>
      <c r="L15" s="47">
        <f>SUM(L9:L14)</f>
        <v>0.76650893468663484</v>
      </c>
    </row>
    <row r="16" spans="1:12" ht="13.8" thickTop="1" x14ac:dyDescent="0.25"/>
  </sheetData>
  <mergeCells count="13"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"/>
  <sheetViews>
    <sheetView rightToLeft="1" workbookViewId="0">
      <selection activeCell="L15" sqref="L15"/>
    </sheetView>
  </sheetViews>
  <sheetFormatPr defaultRowHeight="13.2" x14ac:dyDescent="0.25"/>
  <cols>
    <col min="1" max="1" width="5.109375" customWidth="1"/>
    <col min="2" max="2" width="18.109375" customWidth="1"/>
    <col min="3" max="3" width="1.33203125" customWidth="1"/>
    <col min="4" max="4" width="13" customWidth="1"/>
    <col min="5" max="5" width="1.33203125" customWidth="1"/>
    <col min="6" max="6" width="14.33203125" customWidth="1"/>
    <col min="7" max="7" width="1.33203125" customWidth="1"/>
    <col min="8" max="8" width="13" customWidth="1"/>
    <col min="9" max="9" width="1.33203125" customWidth="1"/>
    <col min="10" max="10" width="13" customWidth="1"/>
    <col min="11" max="11" width="1.33203125" customWidth="1"/>
    <col min="12" max="12" width="15.5546875" customWidth="1"/>
    <col min="13" max="13" width="1.33203125" customWidth="1"/>
    <col min="14" max="14" width="13" customWidth="1"/>
    <col min="15" max="16" width="1.33203125" customWidth="1"/>
    <col min="17" max="17" width="13" customWidth="1"/>
    <col min="18" max="18" width="1.33203125" customWidth="1"/>
    <col min="19" max="19" width="13" customWidth="1"/>
    <col min="20" max="20" width="1.33203125" customWidth="1"/>
    <col min="21" max="21" width="13" customWidth="1"/>
    <col min="22" max="22" width="1.33203125" customWidth="1"/>
    <col min="23" max="23" width="15.5546875" customWidth="1"/>
    <col min="24" max="24" width="0.33203125" customWidth="1"/>
  </cols>
  <sheetData>
    <row r="1" spans="1:23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" customHeight="1" x14ac:dyDescent="0.25"/>
    <row r="5" spans="1:23" ht="23.4" x14ac:dyDescent="0.25">
      <c r="A5" s="23" t="s">
        <v>97</v>
      </c>
      <c r="B5" s="59" t="s">
        <v>98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3" ht="20.399999999999999" x14ac:dyDescent="0.25">
      <c r="D6" s="55" t="s">
        <v>99</v>
      </c>
      <c r="E6" s="55"/>
      <c r="F6" s="55"/>
      <c r="G6" s="55"/>
      <c r="H6" s="55"/>
      <c r="I6" s="55"/>
      <c r="J6" s="55"/>
      <c r="K6" s="55"/>
      <c r="L6" s="55"/>
      <c r="N6" s="55" t="s">
        <v>100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20.399999999999999" x14ac:dyDescent="0.25">
      <c r="D7" s="1"/>
      <c r="E7" s="1"/>
      <c r="F7" s="1"/>
      <c r="G7" s="1"/>
      <c r="H7" s="1"/>
      <c r="I7" s="1"/>
      <c r="J7" s="56" t="s">
        <v>20</v>
      </c>
      <c r="K7" s="56"/>
      <c r="L7" s="56"/>
      <c r="N7" s="1"/>
      <c r="O7" s="1"/>
      <c r="P7" s="1"/>
      <c r="Q7" s="1"/>
      <c r="R7" s="1"/>
      <c r="S7" s="1"/>
      <c r="T7" s="1"/>
      <c r="U7" s="56" t="s">
        <v>20</v>
      </c>
      <c r="V7" s="56"/>
      <c r="W7" s="56"/>
    </row>
    <row r="8" spans="1:23" ht="21" customHeight="1" x14ac:dyDescent="0.25">
      <c r="A8" s="55" t="s">
        <v>101</v>
      </c>
      <c r="B8" s="55"/>
      <c r="D8" s="14" t="s">
        <v>102</v>
      </c>
      <c r="F8" s="14" t="s">
        <v>103</v>
      </c>
      <c r="H8" s="14" t="s">
        <v>104</v>
      </c>
      <c r="J8" s="15" t="s">
        <v>71</v>
      </c>
      <c r="K8" s="1"/>
      <c r="L8" s="15" t="s">
        <v>85</v>
      </c>
      <c r="N8" s="14" t="s">
        <v>102</v>
      </c>
      <c r="P8" s="55" t="s">
        <v>103</v>
      </c>
      <c r="Q8" s="55"/>
      <c r="S8" s="14" t="s">
        <v>104</v>
      </c>
      <c r="U8" s="15" t="s">
        <v>71</v>
      </c>
      <c r="V8" s="1"/>
      <c r="W8" s="15" t="s">
        <v>85</v>
      </c>
    </row>
    <row r="9" spans="1:23" ht="21" customHeight="1" x14ac:dyDescent="0.25">
      <c r="A9" s="57" t="s">
        <v>19</v>
      </c>
      <c r="B9" s="57"/>
      <c r="D9" s="3">
        <v>0</v>
      </c>
      <c r="F9" s="3">
        <v>-398862562</v>
      </c>
      <c r="H9" s="3">
        <v>0</v>
      </c>
      <c r="J9" s="3">
        <v>-398862562</v>
      </c>
      <c r="L9" s="48">
        <v>-1.4353478840182872E-2</v>
      </c>
      <c r="N9" s="3">
        <v>0</v>
      </c>
      <c r="P9" s="61">
        <v>320467172</v>
      </c>
      <c r="Q9" s="66"/>
      <c r="S9" s="3">
        <v>365944989</v>
      </c>
      <c r="U9" s="3">
        <v>686412161</v>
      </c>
      <c r="W9" s="48">
        <v>7.844933500537046E-3</v>
      </c>
    </row>
    <row r="10" spans="1:23" ht="21" customHeight="1" x14ac:dyDescent="0.25">
      <c r="A10" s="58" t="s">
        <v>20</v>
      </c>
      <c r="B10" s="58"/>
      <c r="D10" s="5">
        <v>0</v>
      </c>
      <c r="F10" s="5">
        <v>-398862562</v>
      </c>
      <c r="H10" s="5">
        <v>0</v>
      </c>
      <c r="J10" s="5">
        <v>-398862562</v>
      </c>
      <c r="L10" s="44">
        <f>L9</f>
        <v>-1.4353478840182872E-2</v>
      </c>
      <c r="N10" s="5">
        <v>0</v>
      </c>
      <c r="Q10" s="5">
        <v>320467172</v>
      </c>
      <c r="S10" s="5">
        <v>365944989</v>
      </c>
      <c r="U10" s="5">
        <v>686412161</v>
      </c>
      <c r="W10" s="44">
        <f>W9</f>
        <v>7.844933500537046E-3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D6:L6"/>
    <mergeCell ref="N6:W6"/>
    <mergeCell ref="B5:V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3"/>
  <sheetViews>
    <sheetView rightToLeft="1" workbookViewId="0">
      <selection activeCell="F15" sqref="F15:F19"/>
    </sheetView>
  </sheetViews>
  <sheetFormatPr defaultRowHeight="13.2" x14ac:dyDescent="0.25"/>
  <cols>
    <col min="1" max="1" width="2.5546875" customWidth="1"/>
    <col min="2" max="2" width="50.109375" customWidth="1"/>
    <col min="3" max="3" width="1.33203125" customWidth="1"/>
    <col min="4" max="4" width="11.6640625" customWidth="1"/>
    <col min="5" max="5" width="1.33203125" customWidth="1"/>
    <col min="6" max="6" width="22" customWidth="1"/>
    <col min="7" max="7" width="1.33203125" customWidth="1"/>
    <col min="8" max="8" width="15.5546875" customWidth="1"/>
    <col min="9" max="9" width="1.33203125" customWidth="1"/>
    <col min="10" max="10" width="19.44140625" customWidth="1"/>
    <col min="11" max="11" width="0.33203125" customWidth="1"/>
  </cols>
  <sheetData>
    <row r="1" spans="1:14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4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</row>
    <row r="3" spans="1:14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4" ht="14.4" customHeight="1" x14ac:dyDescent="0.25"/>
    <row r="5" spans="1:14" ht="29.1" customHeight="1" x14ac:dyDescent="0.25">
      <c r="A5" s="23" t="s">
        <v>81</v>
      </c>
      <c r="B5" s="59" t="s">
        <v>82</v>
      </c>
      <c r="C5" s="59"/>
      <c r="D5" s="59"/>
      <c r="E5" s="59"/>
      <c r="F5" s="59"/>
      <c r="G5" s="59"/>
      <c r="H5" s="59"/>
      <c r="I5" s="59"/>
      <c r="J5" s="59"/>
    </row>
    <row r="6" spans="1:14" ht="14.4" customHeight="1" x14ac:dyDescent="0.25"/>
    <row r="7" spans="1:14" ht="20.399999999999999" x14ac:dyDescent="0.25">
      <c r="A7" s="55" t="s">
        <v>83</v>
      </c>
      <c r="B7" s="55"/>
      <c r="D7" s="14" t="s">
        <v>84</v>
      </c>
      <c r="F7" s="14" t="s">
        <v>71</v>
      </c>
      <c r="H7" s="14" t="s">
        <v>85</v>
      </c>
      <c r="J7" s="14" t="s">
        <v>86</v>
      </c>
    </row>
    <row r="8" spans="1:14" ht="21.75" customHeight="1" x14ac:dyDescent="0.25">
      <c r="A8" s="60" t="s">
        <v>87</v>
      </c>
      <c r="B8" s="60"/>
      <c r="D8" s="33" t="s">
        <v>88</v>
      </c>
      <c r="F8" s="29">
        <v>-398862562</v>
      </c>
      <c r="G8" s="30"/>
      <c r="H8" s="45">
        <v>-1.4353478840182872E-2</v>
      </c>
      <c r="I8" s="30"/>
      <c r="J8" s="45">
        <f>'1'!AA10</f>
        <v>2.4349427764301648E-3</v>
      </c>
      <c r="N8" s="34"/>
    </row>
    <row r="9" spans="1:14" ht="21.75" customHeight="1" x14ac:dyDescent="0.25">
      <c r="A9" s="62" t="s">
        <v>89</v>
      </c>
      <c r="B9" s="62"/>
      <c r="D9" s="35" t="s">
        <v>90</v>
      </c>
      <c r="F9" s="31">
        <v>3816614244</v>
      </c>
      <c r="G9" s="30"/>
      <c r="H9" s="46">
        <v>0.137344782417545</v>
      </c>
      <c r="I9" s="30"/>
      <c r="J9" s="46">
        <f>'3'!AA14</f>
        <v>0.14832516079966296</v>
      </c>
      <c r="N9" s="34"/>
    </row>
    <row r="10" spans="1:14" ht="21.75" customHeight="1" x14ac:dyDescent="0.25">
      <c r="A10" s="62" t="s">
        <v>91</v>
      </c>
      <c r="B10" s="62"/>
      <c r="D10" s="35" t="s">
        <v>92</v>
      </c>
      <c r="F10" s="31">
        <v>2225647121</v>
      </c>
      <c r="G10" s="30"/>
      <c r="H10" s="46">
        <v>8.0092196913149824E-2</v>
      </c>
      <c r="I10" s="30"/>
      <c r="J10" s="46">
        <f>'19'!AL11</f>
        <v>6.1859837321413605E-2</v>
      </c>
      <c r="N10" s="34"/>
    </row>
    <row r="11" spans="1:14" ht="21.75" customHeight="1" x14ac:dyDescent="0.25">
      <c r="A11" s="62" t="s">
        <v>93</v>
      </c>
      <c r="B11" s="62"/>
      <c r="D11" s="35" t="s">
        <v>94</v>
      </c>
      <c r="F11" s="31">
        <v>22144820631</v>
      </c>
      <c r="G11" s="30"/>
      <c r="H11" s="46">
        <v>0.79690410840489867</v>
      </c>
      <c r="I11" s="30"/>
      <c r="J11" s="46">
        <f>'5'!L15</f>
        <v>0.76650893468663484</v>
      </c>
      <c r="N11" s="34"/>
    </row>
    <row r="12" spans="1:14" ht="21.75" customHeight="1" x14ac:dyDescent="0.25">
      <c r="A12" s="68" t="s">
        <v>95</v>
      </c>
      <c r="B12" s="68"/>
      <c r="D12" s="35" t="s">
        <v>96</v>
      </c>
      <c r="F12" s="36">
        <v>55253899</v>
      </c>
      <c r="G12" s="30"/>
      <c r="H12" s="46">
        <v>1.9883682894613246E-3</v>
      </c>
      <c r="I12" s="30"/>
      <c r="J12" s="49">
        <v>0</v>
      </c>
      <c r="N12" s="34"/>
    </row>
    <row r="13" spans="1:14" ht="21.75" customHeight="1" x14ac:dyDescent="0.25">
      <c r="A13" s="67" t="s">
        <v>20</v>
      </c>
      <c r="B13" s="67"/>
      <c r="D13" s="9"/>
      <c r="F13" s="32">
        <f>SUM(F8:F12)</f>
        <v>27843473333</v>
      </c>
      <c r="G13" s="30"/>
      <c r="H13" s="47">
        <f>SUM(H8:H12)</f>
        <v>1.001975977184872</v>
      </c>
      <c r="I13" s="30"/>
      <c r="J13" s="47">
        <f>SUM(J8:J12)</f>
        <v>0.97912887558414163</v>
      </c>
      <c r="N13" s="3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activeCell="A14" sqref="A14"/>
    </sheetView>
  </sheetViews>
  <sheetFormatPr defaultRowHeight="13.2" x14ac:dyDescent="0.25"/>
  <cols>
    <col min="1" max="1" width="39" customWidth="1"/>
    <col min="2" max="2" width="1.33203125" customWidth="1"/>
    <col min="3" max="3" width="16.88671875" customWidth="1"/>
    <col min="4" max="4" width="1.33203125" customWidth="1"/>
    <col min="5" max="5" width="20.6640625" customWidth="1"/>
    <col min="6" max="6" width="1.33203125" customWidth="1"/>
    <col min="7" max="7" width="15.5546875" customWidth="1"/>
    <col min="8" max="8" width="1.33203125" customWidth="1"/>
    <col min="9" max="9" width="14.33203125" customWidth="1"/>
    <col min="10" max="10" width="1.33203125" customWidth="1"/>
    <col min="11" max="11" width="10.44140625" customWidth="1"/>
    <col min="12" max="12" width="1.33203125" customWidth="1"/>
    <col min="13" max="13" width="15.5546875" customWidth="1"/>
    <col min="14" max="14" width="1.33203125" customWidth="1"/>
    <col min="15" max="15" width="14.33203125" customWidth="1"/>
    <col min="16" max="16" width="1.33203125" customWidth="1"/>
    <col min="17" max="17" width="10.44140625" customWidth="1"/>
    <col min="18" max="18" width="1.33203125" customWidth="1"/>
    <col min="19" max="19" width="15.5546875" customWidth="1"/>
    <col min="20" max="20" width="0.33203125" customWidth="1"/>
  </cols>
  <sheetData>
    <row r="1" spans="1:19" ht="29.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1.75" customHeight="1" x14ac:dyDescent="0.25">
      <c r="A2" s="53" t="s">
        <v>80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21.75" customHeight="1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4.4" customHeight="1" x14ac:dyDescent="0.25"/>
    <row r="5" spans="1:19" ht="23.4" x14ac:dyDescent="0.25">
      <c r="A5" s="59" t="s">
        <v>102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20.399999999999999" x14ac:dyDescent="0.25">
      <c r="A6" s="55" t="s">
        <v>22</v>
      </c>
      <c r="C6" s="55" t="s">
        <v>122</v>
      </c>
      <c r="D6" s="55"/>
      <c r="E6" s="55"/>
      <c r="F6" s="55"/>
      <c r="G6" s="55"/>
      <c r="I6" s="55" t="s">
        <v>99</v>
      </c>
      <c r="J6" s="55"/>
      <c r="K6" s="55"/>
      <c r="L6" s="55"/>
      <c r="M6" s="55"/>
      <c r="O6" s="55" t="s">
        <v>100</v>
      </c>
      <c r="P6" s="55"/>
      <c r="Q6" s="55"/>
      <c r="R6" s="55"/>
      <c r="S6" s="55"/>
    </row>
    <row r="7" spans="1:19" ht="40.799999999999997" x14ac:dyDescent="0.25">
      <c r="A7" s="55"/>
      <c r="C7" s="37" t="s">
        <v>123</v>
      </c>
      <c r="D7" s="1"/>
      <c r="E7" s="37" t="s">
        <v>124</v>
      </c>
      <c r="F7" s="1"/>
      <c r="G7" s="37" t="s">
        <v>125</v>
      </c>
      <c r="I7" s="37" t="s">
        <v>126</v>
      </c>
      <c r="J7" s="1"/>
      <c r="K7" s="37" t="s">
        <v>127</v>
      </c>
      <c r="L7" s="1"/>
      <c r="M7" s="37" t="s">
        <v>128</v>
      </c>
      <c r="O7" s="37" t="s">
        <v>126</v>
      </c>
      <c r="P7" s="1"/>
      <c r="Q7" s="37" t="s">
        <v>127</v>
      </c>
      <c r="R7" s="1"/>
      <c r="S7" s="37" t="s">
        <v>128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'0'!Print_Area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User</cp:lastModifiedBy>
  <dcterms:created xsi:type="dcterms:W3CDTF">2025-07-26T13:14:22Z</dcterms:created>
  <dcterms:modified xsi:type="dcterms:W3CDTF">2025-07-31T08:24:28Z</dcterms:modified>
</cp:coreProperties>
</file>