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2A2AAA8-FCA1-4B96-8B07-35916B20E799}" xr6:coauthVersionLast="47" xr6:coauthVersionMax="47" xr10:uidLastSave="{00000000-0000-0000-0000-000000000000}"/>
  <bookViews>
    <workbookView xWindow="-120" yWindow="-120" windowWidth="29040" windowHeight="15840" activeTab="19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6" r:id="rId5"/>
    <sheet name="5" sheetId="7" r:id="rId6"/>
    <sheet name="6" sheetId="9" r:id="rId7"/>
    <sheet name="7" sheetId="8" r:id="rId8"/>
    <sheet name="8" sheetId="15" r:id="rId9"/>
    <sheet name="9" sheetId="17" r:id="rId10"/>
    <sheet name="10" sheetId="13" r:id="rId11"/>
    <sheet name="11" sheetId="18" r:id="rId12"/>
    <sheet name="12" sheetId="19" r:id="rId13"/>
    <sheet name="13" sheetId="21" r:id="rId14"/>
    <sheet name="14" sheetId="10" r:id="rId15"/>
    <sheet name="15" sheetId="11" r:id="rId16"/>
    <sheet name="16" sheetId="16" r:id="rId17"/>
    <sheet name="17" sheetId="14" r:id="rId18"/>
    <sheet name="18" sheetId="20" r:id="rId19"/>
    <sheet name="19" sheetId="5" r:id="rId20"/>
  </sheets>
  <definedNames>
    <definedName name="_xlnm.Print_Area" localSheetId="0">'0'!$A$1:$C$6</definedName>
    <definedName name="_xlnm.Print_Area" localSheetId="1">'1'!$A$1:$AC$10</definedName>
    <definedName name="_xlnm.Print_Area" localSheetId="10">'10'!$A$1:$K$14</definedName>
    <definedName name="_xlnm.Print_Area" localSheetId="11">'11'!$A$1:$N$14</definedName>
    <definedName name="_xlnm.Print_Area" localSheetId="12">'12'!$A$1:$S$16</definedName>
    <definedName name="_xlnm.Print_Area" localSheetId="13">'13'!$A$1:$S$21</definedName>
    <definedName name="_xlnm.Print_Area" localSheetId="14">'14'!$A$1:$X$15</definedName>
    <definedName name="_xlnm.Print_Area" localSheetId="15">'15'!$A$1:$S$17</definedName>
    <definedName name="_xlnm.Print_Area" localSheetId="16">'16'!$A$1:$L$7</definedName>
    <definedName name="_xlnm.Print_Area" localSheetId="17">'17'!$A$1:$G$11</definedName>
    <definedName name="_xlnm.Print_Area" localSheetId="18">'18'!$A$1:$Z$8</definedName>
    <definedName name="_xlnm.Print_Area" localSheetId="19">'19'!$A$1:$AM$15</definedName>
    <definedName name="_xlnm.Print_Area" localSheetId="2">'2'!$A$1:$AX$15</definedName>
    <definedName name="_xlnm.Print_Area" localSheetId="3">'3'!$A$1:$AB$15</definedName>
    <definedName name="_xlnm.Print_Area" localSheetId="4">'4'!$A$1:$N$8</definedName>
    <definedName name="_xlnm.Print_Area" localSheetId="5">'5'!$A$1:$M$15</definedName>
    <definedName name="_xlnm.Print_Area" localSheetId="6">'6'!$A$1:$X$10</definedName>
    <definedName name="_xlnm.Print_Area" localSheetId="7">'7'!$A$1:$K$13</definedName>
    <definedName name="_xlnm.Print_Area" localSheetId="8">'8'!$A$1:$T$7</definedName>
    <definedName name="_xlnm.Print_Area" localSheetId="9">'9'!$A$1:$U$9</definedName>
  </definedNames>
  <calcPr calcId="181029"/>
</workbook>
</file>

<file path=xl/calcChain.xml><?xml version="1.0" encoding="utf-8"?>
<calcChain xmlns="http://schemas.openxmlformats.org/spreadsheetml/2006/main">
  <c r="W15" i="10" l="1"/>
  <c r="L15" i="10"/>
  <c r="J13" i="8"/>
  <c r="H13" i="8"/>
  <c r="AL15" i="5"/>
  <c r="W10" i="9"/>
  <c r="W9" i="9"/>
  <c r="L10" i="9"/>
  <c r="AA15" i="4"/>
  <c r="L15" i="7"/>
</calcChain>
</file>

<file path=xl/sharedStrings.xml><?xml version="1.0" encoding="utf-8"?>
<sst xmlns="http://schemas.openxmlformats.org/spreadsheetml/2006/main" count="470" uniqueCount="175">
  <si>
    <t>صندوق سرمایه گذاری در اوراق بهادار بادرآمد ثابت ماه آفریدسپینود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</si>
  <si>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</si>
  <si>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</si>
  <si>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</si>
  <si>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</si>
  <si>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</si>
  <si>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</si>
  <si>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</si>
  <si>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</si>
  <si>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</si>
  <si>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</si>
  <si>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</si>
  <si>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</si>
  <si>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</si>
  <si>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</si>
  <si>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</si>
  <si>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</si>
  <si>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</si>
  <si>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</si>
  <si>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سرمایه گذاری مهر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</si>
  <si>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</si>
  <si>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</si>
  <si>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</si>
  <si>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</si>
  <si>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</si>
  <si>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</si>
  <si>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</si>
  <si>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</si>
  <si>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</si>
  <si>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</si>
  <si>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</si>
  <si>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</si>
  <si>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</si>
  <si>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</si>
  <si>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</si>
  <si>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</si>
  <si>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</si>
  <si>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</si>
  <si>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</si>
  <si>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</si>
  <si>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اهرمی موج-واحدهای عادی</t>
  </si>
  <si>
    <t>صندوق س اهرمی نارنج - واحدهای عادی صندوق</t>
  </si>
  <si>
    <t>صندوق س صنایع دایا3-بخشی</t>
  </si>
  <si>
    <t>صندوق س. اهرمی کاریزما-واحد عادی</t>
  </si>
  <si>
    <t>صندوق س.پشتوانه طلا گلدیس نوین</t>
  </si>
  <si>
    <t>صندوق س زیتون نماد پایا- مختلط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</si>
  <si>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</si>
  <si>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</si>
  <si>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</si>
  <si>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</si>
  <si>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</si>
  <si>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</si>
  <si>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</si>
  <si>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</si>
  <si>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</si>
  <si>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اسنادخزانه-م1بودجه02-050325</t>
  </si>
  <si>
    <t>بله</t>
  </si>
  <si>
    <t>1402/06/19</t>
  </si>
  <si>
    <t>1405/03/25</t>
  </si>
  <si>
    <t>اسنادخزانه-م2بودجه02-050923</t>
  </si>
  <si>
    <t>1405/09/23</t>
  </si>
  <si>
    <t>اسناد خزانه-م11بودجه02-050720</t>
  </si>
  <si>
    <t>1402/12/29</t>
  </si>
  <si>
    <t>1405/07/20</t>
  </si>
  <si>
    <t>صکوک مرابحه پتایر073-بدون ضامن</t>
  </si>
  <si>
    <t>1403/03/06</t>
  </si>
  <si>
    <t>1407/03/06</t>
  </si>
  <si>
    <t>اسناد خزانه-م1-س.قوا03-060615</t>
  </si>
  <si>
    <t>1403/11/27</t>
  </si>
  <si>
    <t>1406/06/15</t>
  </si>
  <si>
    <t>اسناد خزانه-م8بودجه02-041211</t>
  </si>
  <si>
    <t>1402/12/20</t>
  </si>
  <si>
    <t>1404/12/10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</si>
  <si>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</si>
  <si>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</si>
  <si>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</si>
  <si>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</si>
  <si>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</si>
  <si>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</si>
  <si>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</si>
  <si>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</si>
  <si>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</si>
  <si>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</si>
  <si>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</si>
  <si>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</si>
  <si>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</si>
  <si>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</si>
  <si>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مهستان</t>
  </si>
  <si>
    <t>سپرده کوتاه مدت بانک خاورمیانه مهستان</t>
  </si>
  <si>
    <t>سپرده کوتاه مدت بانک ایران زمین آصف</t>
  </si>
  <si>
    <t>سپرده بلند مدت بانک ایران زمین آصف</t>
  </si>
  <si>
    <t>سپرده کوتاه مدت بانک دی آفریقا</t>
  </si>
  <si>
    <t>سپرده بلند مدت بانک دی آفریقا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</si>
  <si>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</si>
  <si>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</si>
  <si>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</si>
  <si>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</si>
  <si>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</si>
  <si>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</si>
  <si>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</si>
  <si>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</si>
  <si>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</si>
  <si>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</si>
  <si>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</si>
  <si>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</si>
  <si>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</si>
  <si>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</si>
  <si>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</si>
  <si>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</si>
  <si>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</si>
  <si>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</si>
  <si>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</si>
  <si>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</si>
  <si>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</si>
  <si>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</si>
  <si>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</si>
  <si>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</si>
  <si>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</si>
  <si>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</si>
  <si>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</si>
  <si>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</si>
  <si>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</si>
  <si>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</si>
  <si>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</si>
  <si>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</si>
  <si>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اسنادخزانه-م10بودجه02-051112</t>
  </si>
  <si>
    <t>اسنادخزانه-م4بودجه02-051021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</si>
  <si>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</si>
  <si>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</si>
  <si>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</si>
  <si>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</si>
  <si>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</si>
  <si>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</si>
  <si>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</si>
  <si>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</si>
  <si>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</si>
  <si>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</si>
  <si>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</si>
  <si>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</si>
  <si>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</si>
  <si>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</si>
  <si>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</si>
  <si>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</si>
  <si>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</si>
  <si>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</si>
  <si>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</si>
  <si>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</si>
  <si>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</si>
  <si>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</si>
  <si>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</si>
  <si>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</si>
  <si>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</si>
  <si>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</si>
  <si>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</si>
  <si>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</si>
  <si>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</si>
  <si>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</si>
  <si>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</si>
  <si>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</si>
  <si>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</si>
  <si>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</si>
  <si>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</si>
  <si>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</si>
  <si>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</si>
  <si>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</si>
  <si>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</si>
  <si>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</si>
  <si>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</si>
  <si>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</si>
  <si>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صندوق سرمایه گذاری</t>
  </si>
  <si>
    <t>در اوراق بهادار بادرآمد ثابت</t>
  </si>
  <si>
    <t>ماه آفرید سپینود</t>
  </si>
  <si>
    <t>گزارش افشای پرتفوی ماهانه</t>
  </si>
  <si>
    <t>در راستای اجرای ابلاغیه 12020093 مورخ 1396/09/05 و</t>
  </si>
  <si>
    <t>ابلاغیه 12020268 سازمان بورس و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</si>
</sst>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color rgb="FF000000"/>
      <name val="Arial"/>
      <charset val="1"/>
    </font>
    <font>
      <sz val="12"/>
      <color rgb="FF000000"/>
      <name val="Microsoft Sans Serif"/>
      <charset val="178"/>
    </font>
    <font>
      <sz val="10"/>
      <color rgb="FF000000"/>
      <name val="Arial"/>
      <charset val="1"/>
    </font>
    <font>
      <b/>
      <sz val="28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36"/>
      <color rgb="FF000000"/>
      <name val="B Nazanin"/>
      <charset val="178"/>
    </font>
    <font>
      <sz val="36"/>
      <color rgb="FF000000"/>
      <name val="Arial"/>
      <family val="2"/>
    </font>
    <font>
      <b/>
      <sz val="16"/>
      <color rgb="FF000000"/>
      <name val="B Nazanin"/>
      <charset val="178"/>
    </font>
    <font>
      <sz val="14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1"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3" fontId="1" fillId="0" borderId="4" xfId="0" applyNumberFormat="1" applyFont="1" applyBorder="1" applyAlignment="1">
      <alignment horizontal="right" vertical="top"/>
    </xf>
    <xf numFmtId="0" fontId="0" fillId="0" borderId="2" xfId="0" applyBorder="1" applyAlignment="1">
      <alignment horizontal="left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top"/>
    </xf>
    <xf numFmtId="3" fontId="10" fillId="0" borderId="2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right" vertical="top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top"/>
    </xf>
    <xf numFmtId="3" fontId="10" fillId="0" borderId="1" xfId="0" applyNumberFormat="1" applyFont="1" applyBorder="1" applyAlignment="1">
      <alignment horizontal="right" vertical="top"/>
    </xf>
    <xf numFmtId="9" fontId="10" fillId="0" borderId="1" xfId="1" applyFont="1" applyBorder="1" applyAlignment="1">
      <alignment horizontal="center" vertical="top"/>
    </xf>
    <xf numFmtId="0" fontId="10" fillId="0" borderId="0" xfId="0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9" fontId="10" fillId="0" borderId="0" xfId="1" applyFont="1" applyAlignment="1">
      <alignment horizontal="center" vertical="top"/>
    </xf>
    <xf numFmtId="9" fontId="10" fillId="0" borderId="4" xfId="1" applyFont="1" applyBorder="1" applyAlignment="1">
      <alignment horizontal="center" vertical="top"/>
    </xf>
    <xf numFmtId="0" fontId="4" fillId="0" borderId="0" xfId="0" applyFont="1" applyAlignment="1">
      <alignment horizontal="right" vertical="center"/>
    </xf>
    <xf numFmtId="3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right" vertical="top"/>
    </xf>
    <xf numFmtId="0" fontId="10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top"/>
    </xf>
    <xf numFmtId="3" fontId="10" fillId="0" borderId="1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top"/>
    </xf>
    <xf numFmtId="3" fontId="10" fillId="0" borderId="4" xfId="0" applyNumberFormat="1" applyFont="1" applyBorder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9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top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top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top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right" vertical="top"/>
    </xf>
    <xf numFmtId="0" fontId="0" fillId="0" borderId="0" xfId="0" applyBorder="1" applyAlignment="1">
      <alignment horizontal="left"/>
    </xf>
    <xf numFmtId="38" fontId="10" fillId="0" borderId="0" xfId="0" applyNumberFormat="1" applyFont="1" applyAlignment="1">
      <alignment horizontal="right" vertical="top"/>
    </xf>
    <xf numFmtId="38" fontId="0" fillId="0" borderId="0" xfId="0" applyNumberFormat="1" applyAlignment="1">
      <alignment horizontal="left"/>
    </xf>
    <xf numFmtId="38" fontId="10" fillId="0" borderId="1" xfId="0" applyNumberFormat="1" applyFont="1" applyBorder="1" applyAlignment="1">
      <alignment horizontal="right" vertical="top"/>
    </xf>
    <xf numFmtId="38" fontId="10" fillId="0" borderId="0" xfId="0" applyNumberFormat="1" applyFont="1" applyAlignment="1">
      <alignment horizontal="right" vertical="top"/>
    </xf>
    <xf numFmtId="38" fontId="10" fillId="0" borderId="0" xfId="0" applyNumberFormat="1" applyFont="1" applyBorder="1" applyAlignment="1">
      <alignment horizontal="right" vertical="top"/>
    </xf>
    <xf numFmtId="38" fontId="0" fillId="0" borderId="0" xfId="0" applyNumberFormat="1" applyBorder="1" applyAlignment="1">
      <alignment horizontal="left"/>
    </xf>
    <xf numFmtId="38" fontId="10" fillId="0" borderId="4" xfId="0" applyNumberFormat="1" applyFont="1" applyBorder="1" applyAlignment="1">
      <alignment horizontal="right" vertical="top"/>
    </xf>
    <xf numFmtId="38" fontId="10" fillId="0" borderId="4" xfId="0" applyNumberFormat="1" applyFont="1" applyBorder="1" applyAlignment="1">
      <alignment horizontal="right" vertical="top"/>
    </xf>
    <xf numFmtId="10" fontId="10" fillId="0" borderId="1" xfId="1" applyNumberFormat="1" applyFont="1" applyBorder="1" applyAlignment="1">
      <alignment horizontal="center" vertical="top"/>
    </xf>
    <xf numFmtId="10" fontId="10" fillId="0" borderId="0" xfId="1" applyNumberFormat="1" applyFont="1" applyAlignment="1">
      <alignment horizontal="center" vertical="top"/>
    </xf>
    <xf numFmtId="10" fontId="10" fillId="0" borderId="4" xfId="1" applyNumberFormat="1" applyFont="1" applyBorder="1" applyAlignment="1">
      <alignment horizontal="center" vertical="top"/>
    </xf>
    <xf numFmtId="38" fontId="10" fillId="0" borderId="0" xfId="0" applyNumberFormat="1" applyFont="1" applyBorder="1" applyAlignment="1">
      <alignment horizontal="right" vertical="top"/>
    </xf>
    <xf numFmtId="10" fontId="10" fillId="0" borderId="1" xfId="2" applyNumberFormat="1" applyFont="1" applyBorder="1" applyAlignment="1">
      <alignment horizontal="center" vertical="center"/>
    </xf>
    <xf numFmtId="10" fontId="10" fillId="0" borderId="0" xfId="2" applyNumberFormat="1" applyFont="1" applyAlignment="1">
      <alignment horizontal="center" vertical="center"/>
    </xf>
    <xf numFmtId="10" fontId="10" fillId="0" borderId="7" xfId="2" applyNumberFormat="1" applyFont="1" applyBorder="1" applyAlignment="1">
      <alignment horizontal="center" vertical="center"/>
    </xf>
    <xf numFmtId="9" fontId="0" fillId="0" borderId="0" xfId="1" applyFont="1" applyAlignment="1">
      <alignment horizontal="left"/>
    </xf>
    <xf numFmtId="10" fontId="0" fillId="0" borderId="0" xfId="1" applyNumberFormat="1" applyFont="1" applyAlignment="1">
      <alignment horizontal="left"/>
    </xf>
    <xf numFmtId="10" fontId="10" fillId="0" borderId="1" xfId="1" applyNumberFormat="1" applyFont="1" applyBorder="1" applyAlignment="1">
      <alignment horizontal="center" vertical="center"/>
    </xf>
    <xf numFmtId="10" fontId="10" fillId="0" borderId="0" xfId="1" applyNumberFormat="1" applyFont="1" applyAlignment="1">
      <alignment horizontal="center" vertical="center"/>
    </xf>
    <xf numFmtId="10" fontId="10" fillId="0" borderId="0" xfId="1" applyNumberFormat="1" applyFont="1" applyBorder="1" applyAlignment="1">
      <alignment horizontal="center" vertical="center"/>
    </xf>
    <xf numFmtId="10" fontId="10" fillId="0" borderId="4" xfId="1" applyNumberFormat="1" applyFont="1" applyBorder="1" applyAlignment="1">
      <alignment horizontal="center" vertical="center"/>
    </xf>
    <xf numFmtId="10" fontId="10" fillId="0" borderId="2" xfId="1" applyNumberFormat="1" applyFont="1" applyBorder="1" applyAlignment="1">
      <alignment horizontal="center" vertical="top"/>
    </xf>
    <xf numFmtId="38" fontId="10" fillId="0" borderId="2" xfId="0" applyNumberFormat="1" applyFont="1" applyBorder="1" applyAlignment="1">
      <alignment horizontal="right" vertical="top"/>
    </xf>
    <xf numFmtId="38" fontId="10" fillId="0" borderId="1" xfId="0" applyNumberFormat="1" applyFont="1" applyBorder="1" applyAlignment="1">
      <alignment horizontal="right" vertical="top"/>
    </xf>
    <xf numFmtId="38" fontId="10" fillId="0" borderId="2" xfId="0" applyNumberFormat="1" applyFont="1" applyBorder="1" applyAlignment="1">
      <alignment horizontal="right" vertical="top"/>
    </xf>
    <xf numFmtId="3" fontId="10" fillId="0" borderId="1" xfId="0" applyNumberFormat="1" applyFont="1" applyBorder="1" applyAlignment="1">
      <alignment horizontal="center" vertical="top"/>
    </xf>
    <xf numFmtId="9" fontId="10" fillId="0" borderId="0" xfId="1" applyFont="1" applyAlignment="1">
      <alignment horizontal="right" vertical="top"/>
    </xf>
    <xf numFmtId="38" fontId="10" fillId="0" borderId="1" xfId="0" applyNumberFormat="1" applyFont="1" applyBorder="1" applyAlignment="1">
      <alignment horizontal="center" vertical="center"/>
    </xf>
    <xf numFmtId="38" fontId="10" fillId="0" borderId="0" xfId="0" applyNumberFormat="1" applyFont="1" applyAlignment="1">
      <alignment horizontal="center" vertical="center"/>
    </xf>
    <xf numFmtId="38" fontId="10" fillId="0" borderId="3" xfId="0" applyNumberFormat="1" applyFont="1" applyBorder="1" applyAlignment="1">
      <alignment horizontal="center" vertical="center"/>
    </xf>
    <xf numFmtId="38" fontId="10" fillId="0" borderId="4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left"/>
    </xf>
    <xf numFmtId="10" fontId="10" fillId="0" borderId="3" xfId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top"/>
    </xf>
    <xf numFmtId="38" fontId="10" fillId="0" borderId="1" xfId="0" applyNumberFormat="1" applyFont="1" applyBorder="1" applyAlignment="1">
      <alignment horizontal="center" vertical="top"/>
    </xf>
    <xf numFmtId="38" fontId="10" fillId="0" borderId="0" xfId="0" applyNumberFormat="1" applyFont="1" applyAlignment="1">
      <alignment horizontal="center" vertical="top"/>
    </xf>
    <xf numFmtId="38" fontId="10" fillId="0" borderId="0" xfId="0" applyNumberFormat="1" applyFont="1" applyBorder="1" applyAlignment="1">
      <alignment horizontal="center" vertical="top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5"/>
  <sheetViews>
    <sheetView rightToLeft="1" workbookViewId="0">
      <selection activeCell="A5" sqref="A5:C5"/>
    </sheetView>
  </sheetViews>
  <sheetFormatPr defaultColWidth="37.28515625" defaultRowHeight="12.75" x14ac:dyDescent="0.2"/>
  <sheetData>
    <row r="1" spans="1:3" ht="31.5" customHeight="1" x14ac:dyDescent="0.2">
      <c r="A1" s="41"/>
      <c r="B1" s="41"/>
      <c r="C1" s="5"/>
    </row>
    <row r="2" spans="1:3" ht="42" customHeight="1" x14ac:dyDescent="0.2">
      <c r="A2" s="42" t="s">
        <v>169</v>
      </c>
      <c r="B2" s="42"/>
      <c r="C2" s="42"/>
    </row>
    <row r="3" spans="1:3" ht="42" customHeight="1" x14ac:dyDescent="0.2">
      <c r="A3" s="42" t="s">
        <v>170</v>
      </c>
      <c r="B3" s="42"/>
      <c r="C3" s="42"/>
    </row>
    <row r="4" spans="1:3" ht="7.35" customHeight="1" x14ac:dyDescent="0.2">
      <c r="A4" s="42"/>
      <c r="B4" s="42"/>
      <c r="C4" s="42"/>
    </row>
    <row r="5" spans="1:3" ht="93.75" customHeight="1" x14ac:dyDescent="0.2">
      <c r="A5" s="42" t="s">
        <v>171</v>
      </c>
      <c r="B5" s="42"/>
      <c r="C5" s="42"/>
    </row>
    <row r="6" spans="1:3" ht="123.6" customHeight="1" x14ac:dyDescent="0.2">
      <c r="A6" s="6"/>
      <c r="B6" s="6"/>
      <c r="C6" s="6"/>
    </row>
    <row r="7" spans="1:3" ht="45" x14ac:dyDescent="0.2">
      <c r="A7" s="41" t="s">
        <v>172</v>
      </c>
      <c r="B7" s="41"/>
      <c r="C7" s="41"/>
    </row>
    <row r="8" spans="1:3" ht="44.25" x14ac:dyDescent="0.55000000000000004">
      <c r="A8" s="7"/>
      <c r="B8" s="7"/>
      <c r="C8" s="7"/>
    </row>
    <row r="9" spans="1:3" ht="44.25" x14ac:dyDescent="0.55000000000000004">
      <c r="A9" s="7"/>
      <c r="B9" s="7"/>
      <c r="C9" s="7"/>
    </row>
    <row r="10" spans="1:3" ht="45" x14ac:dyDescent="0.2">
      <c r="A10" s="41" t="s">
        <v>2</v>
      </c>
      <c r="B10" s="41"/>
      <c r="C10" s="41"/>
    </row>
    <row r="11" spans="1:3" ht="44.25" x14ac:dyDescent="0.55000000000000004">
      <c r="A11" s="7"/>
      <c r="B11" s="7"/>
      <c r="C11" s="7"/>
    </row>
    <row r="12" spans="1:3" ht="26.25" x14ac:dyDescent="0.2">
      <c r="A12" s="43" t="s">
        <v>173</v>
      </c>
      <c r="B12" s="43"/>
      <c r="C12" s="43"/>
    </row>
    <row r="13" spans="1:3" ht="26.25" x14ac:dyDescent="0.2">
      <c r="A13" s="43" t="s">
        <v>174</v>
      </c>
      <c r="B13" s="43"/>
      <c r="C13" s="43"/>
    </row>
    <row r="14" spans="1:3" ht="26.25" x14ac:dyDescent="0.2">
      <c r="A14" s="8"/>
      <c r="B14" s="8"/>
      <c r="C14" s="8"/>
    </row>
    <row r="15" spans="1:3" ht="26.25" x14ac:dyDescent="0.2">
      <c r="A15" s="8"/>
      <c r="B15" s="8"/>
      <c r="C15" s="8"/>
    </row>
  </sheetData>
  <mergeCells count="8">
    <mergeCell ref="A12:C12"/>
    <mergeCell ref="A13:C13"/>
    <mergeCell ref="A2:C2"/>
    <mergeCell ref="A1:B1"/>
    <mergeCell ref="A3:C4"/>
    <mergeCell ref="A5:C5"/>
    <mergeCell ref="A7:C7"/>
    <mergeCell ref="A10:C10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0"/>
  <sheetViews>
    <sheetView rightToLeft="1" workbookViewId="0">
      <selection activeCell="E8" sqref="E8"/>
    </sheetView>
  </sheetViews>
  <sheetFormatPr defaultRowHeight="12.75" x14ac:dyDescent="0.2"/>
  <cols>
    <col min="1" max="1" width="29.7109375" bestFit="1" customWidth="1"/>
    <col min="2" max="2" width="1.28515625" customWidth="1"/>
    <col min="3" max="3" width="15.7109375" bestFit="1" customWidth="1"/>
    <col min="4" max="4" width="1.28515625" customWidth="1"/>
    <col min="5" max="5" width="12.85546875" bestFit="1" customWidth="1"/>
    <col min="6" max="7" width="1.28515625" customWidth="1"/>
    <col min="8" max="8" width="18.7109375" bestFit="1" customWidth="1"/>
    <col min="9" max="9" width="1.28515625" customWidth="1"/>
    <col min="10" max="10" width="16" bestFit="1" customWidth="1"/>
    <col min="11" max="11" width="1.28515625" customWidth="1"/>
    <col min="12" max="12" width="10.7109375" bestFit="1" customWidth="1"/>
    <col min="13" max="13" width="1.28515625" customWidth="1"/>
    <col min="14" max="14" width="16" bestFit="1" customWidth="1"/>
    <col min="15" max="15" width="1.28515625" customWidth="1"/>
    <col min="16" max="16" width="16" bestFit="1" customWidth="1"/>
    <col min="17" max="17" width="1.28515625" customWidth="1"/>
    <col min="18" max="18" width="10.7109375" bestFit="1" customWidth="1"/>
    <col min="19" max="19" width="1.28515625" customWidth="1"/>
    <col min="20" max="20" width="16" bestFit="1" customWidth="1"/>
    <col min="21" max="21" width="0.28515625" customWidth="1"/>
  </cols>
  <sheetData>
    <row r="1" spans="1:20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0" ht="21.75" customHeight="1" x14ac:dyDescent="0.2">
      <c r="A2" s="46" t="s">
        <v>93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0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20" ht="14.45" customHeight="1" x14ac:dyDescent="0.2"/>
    <row r="5" spans="1:20" ht="24" x14ac:dyDescent="0.2">
      <c r="A5" s="51" t="s">
        <v>147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20" ht="21" x14ac:dyDescent="0.2">
      <c r="A6" s="44" t="s">
        <v>96</v>
      </c>
      <c r="J6" s="44" t="s">
        <v>112</v>
      </c>
      <c r="K6" s="44"/>
      <c r="L6" s="44"/>
      <c r="M6" s="44"/>
      <c r="N6" s="44"/>
      <c r="P6" s="44" t="s">
        <v>113</v>
      </c>
      <c r="Q6" s="44"/>
      <c r="R6" s="44"/>
      <c r="S6" s="44"/>
      <c r="T6" s="44"/>
    </row>
    <row r="7" spans="1:20" ht="29.1" customHeight="1" x14ac:dyDescent="0.2">
      <c r="A7" s="44"/>
      <c r="C7" s="38" t="s">
        <v>148</v>
      </c>
      <c r="E7" s="38" t="s">
        <v>53</v>
      </c>
      <c r="F7" s="38"/>
      <c r="H7" s="38" t="s">
        <v>149</v>
      </c>
      <c r="J7" s="37" t="s">
        <v>150</v>
      </c>
      <c r="K7" s="1"/>
      <c r="L7" s="37" t="s">
        <v>140</v>
      </c>
      <c r="M7" s="1"/>
      <c r="N7" s="37" t="s">
        <v>151</v>
      </c>
      <c r="P7" s="37" t="s">
        <v>150</v>
      </c>
      <c r="Q7" s="1"/>
      <c r="R7" s="37" t="s">
        <v>140</v>
      </c>
      <c r="S7" s="1"/>
      <c r="T7" s="37" t="s">
        <v>151</v>
      </c>
    </row>
    <row r="8" spans="1:20" ht="19.5" thickBot="1" x14ac:dyDescent="0.25">
      <c r="A8" s="13" t="s">
        <v>64</v>
      </c>
      <c r="C8" s="4"/>
      <c r="E8" s="89" t="s">
        <v>66</v>
      </c>
      <c r="F8" s="1"/>
      <c r="H8" s="24">
        <v>0.26</v>
      </c>
      <c r="J8" s="23">
        <v>1637356580</v>
      </c>
      <c r="L8" s="40">
        <v>0</v>
      </c>
      <c r="N8" s="23">
        <v>1637356580</v>
      </c>
      <c r="P8" s="23">
        <v>1637356580</v>
      </c>
      <c r="R8" s="40">
        <v>0</v>
      </c>
      <c r="T8" s="23">
        <v>1637356580</v>
      </c>
    </row>
    <row r="9" spans="1:20" ht="21.75" customHeight="1" thickTop="1" thickBot="1" x14ac:dyDescent="0.25">
      <c r="A9" s="15" t="s">
        <v>20</v>
      </c>
      <c r="C9" s="3"/>
      <c r="E9" s="3"/>
      <c r="H9" s="3"/>
      <c r="J9" s="40">
        <v>1637356580</v>
      </c>
      <c r="L9" s="40">
        <v>0</v>
      </c>
      <c r="N9" s="40">
        <v>1637356580</v>
      </c>
      <c r="P9" s="40">
        <v>1637356580</v>
      </c>
      <c r="R9" s="40">
        <v>0</v>
      </c>
      <c r="T9" s="40">
        <v>1637356580</v>
      </c>
    </row>
    <row r="10" spans="1:20" ht="13.5" thickTop="1" x14ac:dyDescent="0.2"/>
  </sheetData>
  <mergeCells count="7">
    <mergeCell ref="A6:A7"/>
    <mergeCell ref="J6:N6"/>
    <mergeCell ref="P6:T6"/>
    <mergeCell ref="A1:S1"/>
    <mergeCell ref="A2:S2"/>
    <mergeCell ref="A3:S3"/>
    <mergeCell ref="A5:S5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5"/>
  <sheetViews>
    <sheetView rightToLeft="1" workbookViewId="0">
      <selection activeCell="J8" sqref="J8:J13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.75" customHeight="1" x14ac:dyDescent="0.2">
      <c r="A2" s="46" t="s">
        <v>93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4.45" customHeight="1" x14ac:dyDescent="0.2"/>
    <row r="5" spans="1:10" ht="14.45" customHeight="1" x14ac:dyDescent="0.2">
      <c r="A5" s="17" t="s">
        <v>127</v>
      </c>
      <c r="B5" s="51" t="s">
        <v>128</v>
      </c>
      <c r="C5" s="51"/>
      <c r="D5" s="51"/>
      <c r="E5" s="51"/>
      <c r="F5" s="51"/>
      <c r="G5" s="51"/>
      <c r="H5" s="51"/>
      <c r="I5" s="51"/>
      <c r="J5" s="51"/>
    </row>
    <row r="6" spans="1:10" ht="14.45" customHeight="1" x14ac:dyDescent="0.2">
      <c r="D6" s="44" t="s">
        <v>112</v>
      </c>
      <c r="E6" s="44"/>
      <c r="F6" s="44"/>
      <c r="H6" s="44" t="s">
        <v>113</v>
      </c>
      <c r="I6" s="44"/>
      <c r="J6" s="44"/>
    </row>
    <row r="7" spans="1:10" ht="36.4" customHeight="1" x14ac:dyDescent="0.2">
      <c r="A7" s="44" t="s">
        <v>129</v>
      </c>
      <c r="B7" s="44"/>
      <c r="D7" s="37" t="s">
        <v>130</v>
      </c>
      <c r="E7" s="1"/>
      <c r="F7" s="37" t="s">
        <v>131</v>
      </c>
      <c r="H7" s="37" t="s">
        <v>130</v>
      </c>
      <c r="I7" s="1"/>
      <c r="J7" s="37" t="s">
        <v>131</v>
      </c>
    </row>
    <row r="8" spans="1:10" ht="21.75" customHeight="1" x14ac:dyDescent="0.2">
      <c r="A8" s="56" t="s">
        <v>87</v>
      </c>
      <c r="B8" s="56"/>
      <c r="D8" s="23">
        <v>6440</v>
      </c>
      <c r="F8" s="24">
        <v>0</v>
      </c>
      <c r="H8" s="23">
        <v>6440</v>
      </c>
      <c r="J8" s="24">
        <v>0</v>
      </c>
    </row>
    <row r="9" spans="1:10" ht="21.75" customHeight="1" x14ac:dyDescent="0.2">
      <c r="A9" s="54" t="s">
        <v>88</v>
      </c>
      <c r="B9" s="54"/>
      <c r="D9" s="26">
        <v>23758</v>
      </c>
      <c r="F9" s="27">
        <v>0</v>
      </c>
      <c r="H9" s="26">
        <v>4012407</v>
      </c>
      <c r="J9" s="27">
        <v>0</v>
      </c>
    </row>
    <row r="10" spans="1:10" ht="21.75" customHeight="1" x14ac:dyDescent="0.2">
      <c r="A10" s="54" t="s">
        <v>89</v>
      </c>
      <c r="B10" s="54"/>
      <c r="D10" s="26">
        <v>2785548</v>
      </c>
      <c r="F10" s="27">
        <v>0</v>
      </c>
      <c r="H10" s="26">
        <v>2815791</v>
      </c>
      <c r="J10" s="27">
        <v>0</v>
      </c>
    </row>
    <row r="11" spans="1:10" ht="21.75" customHeight="1" x14ac:dyDescent="0.2">
      <c r="A11" s="54" t="s">
        <v>90</v>
      </c>
      <c r="B11" s="54"/>
      <c r="D11" s="26">
        <v>8001087057</v>
      </c>
      <c r="F11" s="27">
        <v>0.31</v>
      </c>
      <c r="H11" s="26">
        <v>69920902308</v>
      </c>
      <c r="J11" s="27">
        <v>0.31</v>
      </c>
    </row>
    <row r="12" spans="1:10" ht="21.75" customHeight="1" x14ac:dyDescent="0.2">
      <c r="A12" s="54" t="s">
        <v>91</v>
      </c>
      <c r="B12" s="54"/>
      <c r="D12" s="26">
        <v>1942385</v>
      </c>
      <c r="F12" s="27">
        <v>0</v>
      </c>
      <c r="H12" s="26">
        <v>1946390</v>
      </c>
      <c r="J12" s="27">
        <v>0</v>
      </c>
    </row>
    <row r="13" spans="1:10" ht="21.75" customHeight="1" x14ac:dyDescent="0.2">
      <c r="A13" s="54" t="s">
        <v>92</v>
      </c>
      <c r="B13" s="54"/>
      <c r="D13" s="26">
        <v>13376712474</v>
      </c>
      <c r="F13" s="27">
        <v>0.31</v>
      </c>
      <c r="H13" s="26">
        <v>21869863148</v>
      </c>
      <c r="J13" s="27">
        <v>0.31</v>
      </c>
    </row>
    <row r="14" spans="1:10" ht="21.75" customHeight="1" thickBot="1" x14ac:dyDescent="0.25">
      <c r="A14" s="50" t="s">
        <v>20</v>
      </c>
      <c r="B14" s="50"/>
      <c r="D14" s="16">
        <v>21382557662</v>
      </c>
      <c r="F14" s="28"/>
      <c r="H14" s="16">
        <v>91799546484</v>
      </c>
      <c r="J14" s="28"/>
    </row>
    <row r="15" spans="1:10" ht="13.5" thickTop="1" x14ac:dyDescent="0.2"/>
    <row r="17" spans="6:10" x14ac:dyDescent="0.2">
      <c r="F17" s="35"/>
    </row>
    <row r="19" spans="6:10" x14ac:dyDescent="0.2">
      <c r="F19" s="35"/>
    </row>
    <row r="20" spans="6:10" x14ac:dyDescent="0.2">
      <c r="J20" s="35"/>
    </row>
    <row r="21" spans="6:10" x14ac:dyDescent="0.2">
      <c r="F21" s="35"/>
    </row>
    <row r="22" spans="6:10" x14ac:dyDescent="0.2">
      <c r="F22" s="35"/>
      <c r="J22" s="35"/>
    </row>
    <row r="24" spans="6:10" x14ac:dyDescent="0.2">
      <c r="J24" s="35"/>
    </row>
    <row r="25" spans="6:10" x14ac:dyDescent="0.2">
      <c r="J25" s="35"/>
    </row>
  </sheetData>
  <mergeCells count="14">
    <mergeCell ref="A12:B12"/>
    <mergeCell ref="A13:B13"/>
    <mergeCell ref="A14:B14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workbookViewId="0">
      <selection activeCell="F26" sqref="F26"/>
    </sheetView>
  </sheetViews>
  <sheetFormatPr defaultRowHeight="12.75" x14ac:dyDescent="0.2"/>
  <cols>
    <col min="1" max="1" width="31.5703125" bestFit="1" customWidth="1"/>
    <col min="2" max="2" width="1.28515625" customWidth="1"/>
    <col min="3" max="3" width="15.5703125" bestFit="1" customWidth="1"/>
    <col min="4" max="4" width="1.28515625" customWidth="1"/>
    <col min="5" max="5" width="13.7109375" bestFit="1" customWidth="1"/>
    <col min="6" max="6" width="1.28515625" customWidth="1"/>
    <col min="7" max="7" width="15.5703125" bestFit="1" customWidth="1"/>
    <col min="8" max="8" width="1.28515625" customWidth="1"/>
    <col min="9" max="9" width="15.5703125" bestFit="1" customWidth="1"/>
    <col min="10" max="10" width="1.28515625" customWidth="1"/>
    <col min="11" max="11" width="11.7109375" bestFit="1" customWidth="1"/>
    <col min="12" max="12" width="1.28515625" customWidth="1"/>
    <col min="13" max="13" width="15.5703125" bestFit="1" customWidth="1"/>
    <col min="14" max="14" width="0.28515625" customWidth="1"/>
  </cols>
  <sheetData>
    <row r="1" spans="1:13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.75" customHeight="1" x14ac:dyDescent="0.2">
      <c r="A2" s="46" t="s">
        <v>93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4.45" customHeight="1" x14ac:dyDescent="0.2"/>
    <row r="5" spans="1:13" ht="14.45" customHeight="1" x14ac:dyDescent="0.2">
      <c r="A5" s="51" t="s">
        <v>152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3" ht="14.45" customHeight="1" x14ac:dyDescent="0.2">
      <c r="A6" s="44" t="s">
        <v>96</v>
      </c>
      <c r="C6" s="44" t="s">
        <v>112</v>
      </c>
      <c r="D6" s="44"/>
      <c r="E6" s="44"/>
      <c r="F6" s="44"/>
      <c r="G6" s="44"/>
      <c r="I6" s="44" t="s">
        <v>113</v>
      </c>
      <c r="J6" s="44"/>
      <c r="K6" s="44"/>
      <c r="L6" s="44"/>
      <c r="M6" s="44"/>
    </row>
    <row r="7" spans="1:13" ht="29.1" customHeight="1" x14ac:dyDescent="0.2">
      <c r="A7" s="44"/>
      <c r="C7" s="37" t="s">
        <v>150</v>
      </c>
      <c r="D7" s="1"/>
      <c r="E7" s="37" t="s">
        <v>140</v>
      </c>
      <c r="F7" s="1"/>
      <c r="G7" s="37" t="s">
        <v>151</v>
      </c>
      <c r="I7" s="37" t="s">
        <v>150</v>
      </c>
      <c r="J7" s="1"/>
      <c r="K7" s="37" t="s">
        <v>140</v>
      </c>
      <c r="L7" s="1"/>
      <c r="M7" s="37" t="s">
        <v>151</v>
      </c>
    </row>
    <row r="8" spans="1:13" ht="21.75" customHeight="1" x14ac:dyDescent="0.2">
      <c r="A8" s="22" t="s">
        <v>87</v>
      </c>
      <c r="C8" s="66">
        <v>6440</v>
      </c>
      <c r="D8" s="65"/>
      <c r="E8" s="66">
        <v>0</v>
      </c>
      <c r="F8" s="65"/>
      <c r="G8" s="66">
        <v>6440</v>
      </c>
      <c r="H8" s="65"/>
      <c r="I8" s="66">
        <v>6440</v>
      </c>
      <c r="J8" s="65"/>
      <c r="K8" s="66">
        <v>0</v>
      </c>
      <c r="L8" s="65"/>
      <c r="M8" s="66">
        <v>6440</v>
      </c>
    </row>
    <row r="9" spans="1:13" ht="21.75" customHeight="1" x14ac:dyDescent="0.2">
      <c r="A9" s="25" t="s">
        <v>88</v>
      </c>
      <c r="C9" s="67">
        <v>23758</v>
      </c>
      <c r="D9" s="65"/>
      <c r="E9" s="67">
        <v>0</v>
      </c>
      <c r="F9" s="65"/>
      <c r="G9" s="67">
        <v>23758</v>
      </c>
      <c r="H9" s="65"/>
      <c r="I9" s="67">
        <v>4012407</v>
      </c>
      <c r="J9" s="65"/>
      <c r="K9" s="67">
        <v>0</v>
      </c>
      <c r="L9" s="65"/>
      <c r="M9" s="67">
        <v>4012407</v>
      </c>
    </row>
    <row r="10" spans="1:13" ht="21.75" customHeight="1" x14ac:dyDescent="0.2">
      <c r="A10" s="25" t="s">
        <v>89</v>
      </c>
      <c r="C10" s="67">
        <v>2785548</v>
      </c>
      <c r="D10" s="65"/>
      <c r="E10" s="67">
        <v>1525</v>
      </c>
      <c r="F10" s="65"/>
      <c r="G10" s="67">
        <v>2784023</v>
      </c>
      <c r="H10" s="65"/>
      <c r="I10" s="67">
        <v>2815791</v>
      </c>
      <c r="J10" s="65"/>
      <c r="K10" s="67">
        <v>1526</v>
      </c>
      <c r="L10" s="65"/>
      <c r="M10" s="67">
        <v>2814265</v>
      </c>
    </row>
    <row r="11" spans="1:13" ht="21.75" customHeight="1" x14ac:dyDescent="0.2">
      <c r="A11" s="25" t="s">
        <v>90</v>
      </c>
      <c r="C11" s="67">
        <v>8001087057</v>
      </c>
      <c r="D11" s="65"/>
      <c r="E11" s="67">
        <v>-642039</v>
      </c>
      <c r="F11" s="65"/>
      <c r="G11" s="67">
        <v>8001729096</v>
      </c>
      <c r="H11" s="65"/>
      <c r="I11" s="67">
        <v>69920902308</v>
      </c>
      <c r="J11" s="65"/>
      <c r="K11" s="67">
        <v>14995733</v>
      </c>
      <c r="L11" s="65"/>
      <c r="M11" s="67">
        <v>69905906575</v>
      </c>
    </row>
    <row r="12" spans="1:13" ht="21.75" customHeight="1" x14ac:dyDescent="0.2">
      <c r="A12" s="25" t="s">
        <v>91</v>
      </c>
      <c r="C12" s="67">
        <v>1942385</v>
      </c>
      <c r="D12" s="65"/>
      <c r="E12" s="67">
        <v>7950</v>
      </c>
      <c r="F12" s="65"/>
      <c r="G12" s="67">
        <v>1934435</v>
      </c>
      <c r="H12" s="65"/>
      <c r="I12" s="67">
        <v>1946390</v>
      </c>
      <c r="J12" s="65"/>
      <c r="K12" s="67">
        <v>7966</v>
      </c>
      <c r="L12" s="65"/>
      <c r="M12" s="67">
        <v>1938424</v>
      </c>
    </row>
    <row r="13" spans="1:13" ht="21.75" customHeight="1" x14ac:dyDescent="0.2">
      <c r="A13" s="25" t="s">
        <v>92</v>
      </c>
      <c r="C13" s="67">
        <v>13376712474</v>
      </c>
      <c r="D13" s="65"/>
      <c r="E13" s="67">
        <v>-189921639</v>
      </c>
      <c r="F13" s="65"/>
      <c r="G13" s="67">
        <v>13566634113</v>
      </c>
      <c r="H13" s="65"/>
      <c r="I13" s="67">
        <v>21869863148</v>
      </c>
      <c r="J13" s="65"/>
      <c r="K13" s="67">
        <v>21102409</v>
      </c>
      <c r="L13" s="65"/>
      <c r="M13" s="67">
        <v>21848760739</v>
      </c>
    </row>
    <row r="14" spans="1:13" ht="21.75" customHeight="1" thickBot="1" x14ac:dyDescent="0.25">
      <c r="A14" s="15" t="s">
        <v>20</v>
      </c>
      <c r="C14" s="71">
        <v>21382557662</v>
      </c>
      <c r="D14" s="65"/>
      <c r="E14" s="71">
        <v>-190554203</v>
      </c>
      <c r="F14" s="65"/>
      <c r="G14" s="71">
        <v>21573111865</v>
      </c>
      <c r="H14" s="65"/>
      <c r="I14" s="71">
        <v>91799546484</v>
      </c>
      <c r="J14" s="65"/>
      <c r="K14" s="71">
        <v>36107634</v>
      </c>
      <c r="L14" s="65"/>
      <c r="M14" s="71">
        <v>91763438850</v>
      </c>
    </row>
    <row r="15" spans="1:13" ht="13.5" thickTop="1" x14ac:dyDescent="0.2"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7"/>
  <sheetViews>
    <sheetView rightToLeft="1" workbookViewId="0">
      <selection activeCell="G26" sqref="G26"/>
    </sheetView>
  </sheetViews>
  <sheetFormatPr defaultRowHeight="12.75" x14ac:dyDescent="0.2"/>
  <cols>
    <col min="1" max="1" width="27.5703125" bestFit="1" customWidth="1"/>
    <col min="2" max="2" width="1.28515625" customWidth="1"/>
    <col min="3" max="3" width="8.28515625" bestFit="1" customWidth="1"/>
    <col min="4" max="4" width="1.28515625" customWidth="1"/>
    <col min="5" max="5" width="15.42578125" bestFit="1" customWidth="1"/>
    <col min="6" max="6" width="1.28515625" customWidth="1"/>
    <col min="7" max="7" width="15" bestFit="1" customWidth="1"/>
    <col min="8" max="8" width="1.28515625" customWidth="1"/>
    <col min="9" max="9" width="21.85546875" bestFit="1" customWidth="1"/>
    <col min="10" max="10" width="1.28515625" customWidth="1"/>
    <col min="11" max="11" width="9.7109375" bestFit="1" customWidth="1"/>
    <col min="12" max="12" width="1.28515625" customWidth="1"/>
    <col min="13" max="13" width="15.42578125" bestFit="1" customWidth="1"/>
    <col min="14" max="14" width="1.28515625" customWidth="1"/>
    <col min="15" max="15" width="1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5.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8" ht="25.5" x14ac:dyDescent="0.2">
      <c r="A2" s="46" t="s">
        <v>93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5.5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5" spans="1:18" ht="24" x14ac:dyDescent="0.2">
      <c r="A5" s="51" t="s">
        <v>153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21" x14ac:dyDescent="0.2">
      <c r="A6" s="44" t="s">
        <v>96</v>
      </c>
      <c r="C6" s="44" t="s">
        <v>112</v>
      </c>
      <c r="D6" s="44"/>
      <c r="E6" s="44"/>
      <c r="F6" s="44"/>
      <c r="G6" s="44"/>
      <c r="H6" s="44"/>
      <c r="I6" s="44"/>
      <c r="K6" s="44" t="s">
        <v>113</v>
      </c>
      <c r="L6" s="44"/>
      <c r="M6" s="44"/>
      <c r="N6" s="44"/>
      <c r="O6" s="44"/>
      <c r="P6" s="44"/>
      <c r="Q6" s="44"/>
      <c r="R6" s="44"/>
    </row>
    <row r="7" spans="1:18" ht="21" x14ac:dyDescent="0.2">
      <c r="A7" s="44"/>
      <c r="C7" s="37" t="s">
        <v>13</v>
      </c>
      <c r="D7" s="1"/>
      <c r="E7" s="37" t="s">
        <v>154</v>
      </c>
      <c r="F7" s="1"/>
      <c r="G7" s="37" t="s">
        <v>155</v>
      </c>
      <c r="H7" s="1"/>
      <c r="I7" s="37" t="s">
        <v>156</v>
      </c>
      <c r="K7" s="37" t="s">
        <v>13</v>
      </c>
      <c r="L7" s="1"/>
      <c r="M7" s="37" t="s">
        <v>154</v>
      </c>
      <c r="N7" s="1"/>
      <c r="O7" s="37" t="s">
        <v>155</v>
      </c>
      <c r="P7" s="1"/>
      <c r="Q7" s="59" t="s">
        <v>156</v>
      </c>
      <c r="R7" s="59"/>
    </row>
    <row r="8" spans="1:18" ht="18.75" x14ac:dyDescent="0.2">
      <c r="A8" s="22" t="s">
        <v>44</v>
      </c>
      <c r="C8" s="23">
        <v>90340</v>
      </c>
      <c r="E8" s="23">
        <v>1343534877</v>
      </c>
      <c r="G8" s="23">
        <v>1301242887</v>
      </c>
      <c r="I8" s="23">
        <v>42291990</v>
      </c>
      <c r="K8" s="23">
        <v>90340</v>
      </c>
      <c r="M8" s="23">
        <v>1343534877</v>
      </c>
      <c r="O8" s="23">
        <v>1301242887</v>
      </c>
      <c r="Q8" s="49">
        <v>42291990</v>
      </c>
      <c r="R8" s="49"/>
    </row>
    <row r="9" spans="1:18" ht="18.75" x14ac:dyDescent="0.2">
      <c r="A9" s="25" t="s">
        <v>42</v>
      </c>
      <c r="C9" s="26">
        <v>0</v>
      </c>
      <c r="E9" s="26">
        <v>0</v>
      </c>
      <c r="G9" s="26">
        <v>0</v>
      </c>
      <c r="I9" s="26">
        <v>0</v>
      </c>
      <c r="K9" s="26">
        <v>338663</v>
      </c>
      <c r="M9" s="26">
        <v>3420263875</v>
      </c>
      <c r="O9" s="26">
        <v>3390558491</v>
      </c>
      <c r="Q9" s="52">
        <v>29705384</v>
      </c>
      <c r="R9" s="52"/>
    </row>
    <row r="10" spans="1:18" ht="18.75" x14ac:dyDescent="0.2">
      <c r="A10" s="25" t="s">
        <v>19</v>
      </c>
      <c r="C10" s="26">
        <v>0</v>
      </c>
      <c r="E10" s="26">
        <v>0</v>
      </c>
      <c r="G10" s="26">
        <v>0</v>
      </c>
      <c r="I10" s="26">
        <v>0</v>
      </c>
      <c r="K10" s="26">
        <v>750000</v>
      </c>
      <c r="M10" s="26">
        <v>2776381681</v>
      </c>
      <c r="O10" s="26">
        <v>2410436692</v>
      </c>
      <c r="Q10" s="52">
        <v>365944989</v>
      </c>
      <c r="R10" s="52"/>
    </row>
    <row r="11" spans="1:18" ht="18.75" x14ac:dyDescent="0.2">
      <c r="A11" s="25" t="s">
        <v>67</v>
      </c>
      <c r="C11" s="26">
        <v>50700</v>
      </c>
      <c r="E11" s="26">
        <v>27157566904</v>
      </c>
      <c r="G11" s="26">
        <v>27078674652</v>
      </c>
      <c r="I11" s="26">
        <v>78892252</v>
      </c>
      <c r="K11" s="26">
        <v>50700</v>
      </c>
      <c r="M11" s="26">
        <v>27157566904</v>
      </c>
      <c r="O11" s="26">
        <v>27078674652</v>
      </c>
      <c r="Q11" s="52">
        <v>78892252</v>
      </c>
      <c r="R11" s="52"/>
    </row>
    <row r="12" spans="1:18" ht="18.75" x14ac:dyDescent="0.2">
      <c r="A12" s="25" t="s">
        <v>55</v>
      </c>
      <c r="C12" s="26">
        <v>13500</v>
      </c>
      <c r="E12" s="26">
        <v>10415050938</v>
      </c>
      <c r="G12" s="26">
        <v>9660307411</v>
      </c>
      <c r="I12" s="26">
        <v>754743527</v>
      </c>
      <c r="K12" s="26">
        <v>28125</v>
      </c>
      <c r="M12" s="26">
        <v>21047733782</v>
      </c>
      <c r="O12" s="26">
        <v>20092619043</v>
      </c>
      <c r="Q12" s="52">
        <v>955114739</v>
      </c>
      <c r="R12" s="52"/>
    </row>
    <row r="13" spans="1:18" ht="18.75" x14ac:dyDescent="0.2">
      <c r="A13" s="25" t="s">
        <v>59</v>
      </c>
      <c r="C13" s="26">
        <v>0</v>
      </c>
      <c r="E13" s="26">
        <v>0</v>
      </c>
      <c r="G13" s="26">
        <v>0</v>
      </c>
      <c r="I13" s="26">
        <v>0</v>
      </c>
      <c r="K13" s="26">
        <v>27717</v>
      </c>
      <c r="M13" s="26">
        <v>17630351775</v>
      </c>
      <c r="O13" s="26">
        <v>17198516265</v>
      </c>
      <c r="Q13" s="52">
        <v>431835510</v>
      </c>
      <c r="R13" s="52"/>
    </row>
    <row r="14" spans="1:18" ht="18.75" x14ac:dyDescent="0.2">
      <c r="A14" s="25" t="s">
        <v>125</v>
      </c>
      <c r="C14" s="26">
        <v>0</v>
      </c>
      <c r="E14" s="26">
        <v>0</v>
      </c>
      <c r="G14" s="26">
        <v>0</v>
      </c>
      <c r="I14" s="26">
        <v>0</v>
      </c>
      <c r="K14" s="26">
        <v>7000</v>
      </c>
      <c r="M14" s="26">
        <v>4212518133</v>
      </c>
      <c r="O14" s="26">
        <v>4159835893</v>
      </c>
      <c r="Q14" s="52">
        <v>52682240</v>
      </c>
      <c r="R14" s="52"/>
    </row>
    <row r="15" spans="1:18" ht="18.75" x14ac:dyDescent="0.2">
      <c r="A15" s="25" t="s">
        <v>126</v>
      </c>
      <c r="C15" s="26">
        <v>0</v>
      </c>
      <c r="E15" s="26">
        <v>0</v>
      </c>
      <c r="G15" s="26">
        <v>0</v>
      </c>
      <c r="I15" s="26">
        <v>0</v>
      </c>
      <c r="K15" s="26">
        <v>10871</v>
      </c>
      <c r="M15" s="26">
        <v>6640388333</v>
      </c>
      <c r="O15" s="26">
        <v>6607174422</v>
      </c>
      <c r="Q15" s="52">
        <v>33213911</v>
      </c>
      <c r="R15" s="52"/>
    </row>
    <row r="16" spans="1:18" ht="21.75" thickBot="1" x14ac:dyDescent="0.25">
      <c r="A16" s="15" t="s">
        <v>20</v>
      </c>
      <c r="C16" s="16">
        <v>154540</v>
      </c>
      <c r="E16" s="16">
        <v>38916152719</v>
      </c>
      <c r="G16" s="16">
        <v>38040224950</v>
      </c>
      <c r="I16" s="16">
        <v>875927769</v>
      </c>
      <c r="K16" s="16">
        <v>1303416</v>
      </c>
      <c r="M16" s="16">
        <v>84228739360</v>
      </c>
      <c r="O16" s="16">
        <v>82239058345</v>
      </c>
      <c r="Q16" s="53">
        <v>1989681015</v>
      </c>
      <c r="R16" s="53"/>
    </row>
    <row r="17" ht="13.5" thickTop="1" x14ac:dyDescent="0.2"/>
  </sheetData>
  <mergeCells count="17">
    <mergeCell ref="Q13:R13"/>
    <mergeCell ref="Q14:R14"/>
    <mergeCell ref="Q15:R15"/>
    <mergeCell ref="Q16:R16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2"/>
  <sheetViews>
    <sheetView rightToLeft="1" workbookViewId="0">
      <selection activeCell="Q21" sqref="Q21:R21"/>
    </sheetView>
  </sheetViews>
  <sheetFormatPr defaultRowHeight="12.75" x14ac:dyDescent="0.2"/>
  <cols>
    <col min="1" max="1" width="36.42578125" bestFit="1" customWidth="1"/>
    <col min="2" max="2" width="1.28515625" customWidth="1"/>
    <col min="3" max="3" width="11.42578125" bestFit="1" customWidth="1"/>
    <col min="4" max="4" width="1.28515625" customWidth="1"/>
    <col min="5" max="5" width="18.5703125" bestFit="1" customWidth="1"/>
    <col min="6" max="6" width="1.28515625" customWidth="1"/>
    <col min="7" max="7" width="18.28515625" bestFit="1" customWidth="1"/>
    <col min="8" max="8" width="1.28515625" customWidth="1"/>
    <col min="9" max="9" width="26.42578125" bestFit="1" customWidth="1"/>
    <col min="10" max="10" width="1.28515625" customWidth="1"/>
    <col min="11" max="11" width="11.42578125" bestFit="1" customWidth="1"/>
    <col min="12" max="12" width="1.28515625" customWidth="1"/>
    <col min="13" max="13" width="18.5703125" bestFit="1" customWidth="1"/>
    <col min="14" max="14" width="1.28515625" customWidth="1"/>
    <col min="15" max="15" width="18.5703125" bestFit="1" customWidth="1"/>
    <col min="16" max="16" width="1.28515625" customWidth="1"/>
    <col min="17" max="17" width="14.28515625" customWidth="1"/>
    <col min="18" max="18" width="2.85546875" customWidth="1"/>
    <col min="19" max="19" width="2.140625" customWidth="1"/>
  </cols>
  <sheetData>
    <row r="1" spans="1:18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8" ht="21.75" customHeight="1" x14ac:dyDescent="0.2">
      <c r="A2" s="46" t="s">
        <v>93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ht="14.45" customHeight="1" x14ac:dyDescent="0.2"/>
    <row r="5" spans="1:18" ht="24" x14ac:dyDescent="0.2">
      <c r="A5" s="51" t="s">
        <v>167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21" x14ac:dyDescent="0.2">
      <c r="A6" s="44" t="s">
        <v>96</v>
      </c>
      <c r="C6" s="44" t="s">
        <v>112</v>
      </c>
      <c r="D6" s="44"/>
      <c r="E6" s="44"/>
      <c r="F6" s="44"/>
      <c r="G6" s="44"/>
      <c r="H6" s="44"/>
      <c r="I6" s="44"/>
      <c r="K6" s="44" t="s">
        <v>113</v>
      </c>
      <c r="L6" s="44"/>
      <c r="M6" s="44"/>
      <c r="N6" s="44"/>
      <c r="O6" s="44"/>
      <c r="P6" s="44"/>
      <c r="Q6" s="44"/>
      <c r="R6" s="44"/>
    </row>
    <row r="7" spans="1:18" ht="44.25" customHeight="1" x14ac:dyDescent="0.2">
      <c r="A7" s="44"/>
      <c r="C7" s="37" t="s">
        <v>13</v>
      </c>
      <c r="D7" s="1"/>
      <c r="E7" s="37" t="s">
        <v>15</v>
      </c>
      <c r="F7" s="1"/>
      <c r="G7" s="37" t="s">
        <v>155</v>
      </c>
      <c r="H7" s="1"/>
      <c r="I7" s="37" t="s">
        <v>168</v>
      </c>
      <c r="K7" s="37" t="s">
        <v>13</v>
      </c>
      <c r="L7" s="1"/>
      <c r="M7" s="37" t="s">
        <v>15</v>
      </c>
      <c r="N7" s="1"/>
      <c r="O7" s="37" t="s">
        <v>155</v>
      </c>
      <c r="P7" s="1"/>
      <c r="Q7" s="59" t="s">
        <v>168</v>
      </c>
      <c r="R7" s="59"/>
    </row>
    <row r="8" spans="1:18" ht="21.75" customHeight="1" x14ac:dyDescent="0.2">
      <c r="A8" s="22" t="s">
        <v>45</v>
      </c>
      <c r="C8" s="66">
        <v>2009502</v>
      </c>
      <c r="D8" s="65"/>
      <c r="E8" s="66">
        <v>60104624378</v>
      </c>
      <c r="F8" s="65"/>
      <c r="G8" s="66">
        <v>59999967518</v>
      </c>
      <c r="H8" s="65"/>
      <c r="I8" s="66">
        <v>104656860</v>
      </c>
      <c r="J8" s="65"/>
      <c r="K8" s="66">
        <v>2009502</v>
      </c>
      <c r="L8" s="65"/>
      <c r="M8" s="66">
        <v>60104624378</v>
      </c>
      <c r="N8" s="65"/>
      <c r="O8" s="66">
        <v>59999967518</v>
      </c>
      <c r="P8" s="65"/>
      <c r="Q8" s="87">
        <v>104656860</v>
      </c>
      <c r="R8" s="87"/>
    </row>
    <row r="9" spans="1:18" ht="21.75" customHeight="1" x14ac:dyDescent="0.2">
      <c r="A9" s="25" t="s">
        <v>43</v>
      </c>
      <c r="C9" s="67">
        <v>2173359</v>
      </c>
      <c r="D9" s="65"/>
      <c r="E9" s="67">
        <v>0</v>
      </c>
      <c r="F9" s="65"/>
      <c r="G9" s="67">
        <v>53964156232</v>
      </c>
      <c r="H9" s="65"/>
      <c r="I9" s="67">
        <v>-53964156232</v>
      </c>
      <c r="J9" s="65"/>
      <c r="K9" s="67">
        <v>2173359</v>
      </c>
      <c r="L9" s="65"/>
      <c r="M9" s="67">
        <v>0</v>
      </c>
      <c r="N9" s="65"/>
      <c r="O9" s="67">
        <v>49999992883</v>
      </c>
      <c r="P9" s="65"/>
      <c r="Q9" s="64">
        <v>-49999992883</v>
      </c>
      <c r="R9" s="64"/>
    </row>
    <row r="10" spans="1:18" ht="21.75" customHeight="1" x14ac:dyDescent="0.2">
      <c r="A10" s="25" t="s">
        <v>40</v>
      </c>
      <c r="C10" s="67">
        <v>3101625</v>
      </c>
      <c r="D10" s="65"/>
      <c r="E10" s="67">
        <v>0</v>
      </c>
      <c r="F10" s="65"/>
      <c r="G10" s="67">
        <v>51003772841</v>
      </c>
      <c r="H10" s="65"/>
      <c r="I10" s="67">
        <v>-51003772841</v>
      </c>
      <c r="J10" s="65"/>
      <c r="K10" s="67">
        <v>3101625</v>
      </c>
      <c r="L10" s="65"/>
      <c r="M10" s="67">
        <v>0</v>
      </c>
      <c r="N10" s="65"/>
      <c r="O10" s="67">
        <v>47251872160</v>
      </c>
      <c r="P10" s="65"/>
      <c r="Q10" s="64">
        <v>-47251872160</v>
      </c>
      <c r="R10" s="64"/>
    </row>
    <row r="11" spans="1:18" ht="21.75" customHeight="1" x14ac:dyDescent="0.2">
      <c r="A11" s="25" t="s">
        <v>41</v>
      </c>
      <c r="C11" s="67">
        <v>3889817</v>
      </c>
      <c r="D11" s="65"/>
      <c r="E11" s="67">
        <v>0</v>
      </c>
      <c r="F11" s="65"/>
      <c r="G11" s="67">
        <v>53974556117</v>
      </c>
      <c r="H11" s="65"/>
      <c r="I11" s="67">
        <v>-53974556117</v>
      </c>
      <c r="J11" s="65"/>
      <c r="K11" s="67">
        <v>3889817</v>
      </c>
      <c r="L11" s="65"/>
      <c r="M11" s="67">
        <v>0</v>
      </c>
      <c r="N11" s="65"/>
      <c r="O11" s="67">
        <v>49999980005</v>
      </c>
      <c r="P11" s="65"/>
      <c r="Q11" s="64">
        <v>-49999980005</v>
      </c>
      <c r="R11" s="64"/>
    </row>
    <row r="12" spans="1:18" ht="21.75" customHeight="1" x14ac:dyDescent="0.2">
      <c r="A12" s="25" t="s">
        <v>44</v>
      </c>
      <c r="C12" s="67">
        <v>1972878</v>
      </c>
      <c r="D12" s="65"/>
      <c r="E12" s="67">
        <v>30197624110</v>
      </c>
      <c r="F12" s="65"/>
      <c r="G12" s="67">
        <v>29927085769</v>
      </c>
      <c r="H12" s="65"/>
      <c r="I12" s="67">
        <v>270538341</v>
      </c>
      <c r="J12" s="65"/>
      <c r="K12" s="67">
        <v>1972878</v>
      </c>
      <c r="L12" s="65"/>
      <c r="M12" s="67">
        <v>30197624110</v>
      </c>
      <c r="N12" s="65"/>
      <c r="O12" s="67">
        <v>29923049653</v>
      </c>
      <c r="P12" s="65"/>
      <c r="Q12" s="64">
        <v>274574457</v>
      </c>
      <c r="R12" s="64"/>
    </row>
    <row r="13" spans="1:18" ht="21.75" customHeight="1" x14ac:dyDescent="0.2">
      <c r="A13" s="25" t="s">
        <v>19</v>
      </c>
      <c r="C13" s="67">
        <v>750000</v>
      </c>
      <c r="D13" s="65"/>
      <c r="E13" s="67">
        <v>2299237650</v>
      </c>
      <c r="F13" s="65"/>
      <c r="G13" s="67">
        <v>2730903862</v>
      </c>
      <c r="H13" s="65"/>
      <c r="I13" s="67">
        <v>-431666212</v>
      </c>
      <c r="J13" s="65"/>
      <c r="K13" s="67">
        <v>750000</v>
      </c>
      <c r="L13" s="65"/>
      <c r="M13" s="67">
        <v>2299237650</v>
      </c>
      <c r="N13" s="65"/>
      <c r="O13" s="67">
        <v>2410436690</v>
      </c>
      <c r="P13" s="65"/>
      <c r="Q13" s="64">
        <v>-111199040</v>
      </c>
      <c r="R13" s="64"/>
    </row>
    <row r="14" spans="1:18" ht="21.75" customHeight="1" x14ac:dyDescent="0.2">
      <c r="A14" s="25" t="s">
        <v>42</v>
      </c>
      <c r="C14" s="67">
        <v>663037</v>
      </c>
      <c r="D14" s="65"/>
      <c r="E14" s="67">
        <v>5655611956</v>
      </c>
      <c r="F14" s="65"/>
      <c r="G14" s="67">
        <v>6105941713</v>
      </c>
      <c r="H14" s="65"/>
      <c r="I14" s="67">
        <v>-450329756</v>
      </c>
      <c r="J14" s="65"/>
      <c r="K14" s="67">
        <v>663037</v>
      </c>
      <c r="L14" s="65"/>
      <c r="M14" s="67">
        <v>5655611956</v>
      </c>
      <c r="N14" s="65"/>
      <c r="O14" s="67">
        <v>6638061229</v>
      </c>
      <c r="P14" s="65"/>
      <c r="Q14" s="64">
        <v>-982449272</v>
      </c>
      <c r="R14" s="64"/>
    </row>
    <row r="15" spans="1:18" ht="21.75" customHeight="1" x14ac:dyDescent="0.2">
      <c r="A15" s="25" t="s">
        <v>55</v>
      </c>
      <c r="C15" s="67">
        <v>232879</v>
      </c>
      <c r="D15" s="65"/>
      <c r="E15" s="67">
        <v>182616223299</v>
      </c>
      <c r="F15" s="65"/>
      <c r="G15" s="67">
        <v>182254822685</v>
      </c>
      <c r="H15" s="65"/>
      <c r="I15" s="67">
        <v>361400614</v>
      </c>
      <c r="J15" s="65"/>
      <c r="K15" s="67">
        <v>232879</v>
      </c>
      <c r="L15" s="65"/>
      <c r="M15" s="67">
        <v>182616223299</v>
      </c>
      <c r="N15" s="65"/>
      <c r="O15" s="67">
        <v>179611762438</v>
      </c>
      <c r="P15" s="65"/>
      <c r="Q15" s="64">
        <v>3004460861</v>
      </c>
      <c r="R15" s="64"/>
    </row>
    <row r="16" spans="1:18" ht="21.75" customHeight="1" x14ac:dyDescent="0.2">
      <c r="A16" s="25" t="s">
        <v>59</v>
      </c>
      <c r="C16" s="67">
        <v>63000</v>
      </c>
      <c r="D16" s="65"/>
      <c r="E16" s="67">
        <v>42485798053</v>
      </c>
      <c r="F16" s="65"/>
      <c r="G16" s="67">
        <v>41918282368</v>
      </c>
      <c r="H16" s="65"/>
      <c r="I16" s="67">
        <v>567515685</v>
      </c>
      <c r="J16" s="65"/>
      <c r="K16" s="67">
        <v>63000</v>
      </c>
      <c r="L16" s="65"/>
      <c r="M16" s="67">
        <v>42485798053</v>
      </c>
      <c r="N16" s="65"/>
      <c r="O16" s="67">
        <v>40160626323</v>
      </c>
      <c r="P16" s="65"/>
      <c r="Q16" s="64">
        <v>2325171730</v>
      </c>
      <c r="R16" s="64"/>
    </row>
    <row r="17" spans="1:18" ht="21.75" customHeight="1" x14ac:dyDescent="0.2">
      <c r="A17" s="25" t="s">
        <v>70</v>
      </c>
      <c r="C17" s="67">
        <v>179000</v>
      </c>
      <c r="D17" s="65"/>
      <c r="E17" s="67">
        <v>152748809259</v>
      </c>
      <c r="F17" s="65"/>
      <c r="G17" s="67">
        <v>152508797190</v>
      </c>
      <c r="H17" s="65"/>
      <c r="I17" s="67">
        <v>240012069</v>
      </c>
      <c r="J17" s="65"/>
      <c r="K17" s="67">
        <v>179000</v>
      </c>
      <c r="L17" s="65"/>
      <c r="M17" s="67">
        <v>152748809259</v>
      </c>
      <c r="N17" s="65"/>
      <c r="O17" s="67">
        <v>152508797190</v>
      </c>
      <c r="P17" s="65"/>
      <c r="Q17" s="64">
        <v>240012069</v>
      </c>
      <c r="R17" s="64"/>
    </row>
    <row r="18" spans="1:18" ht="21.75" customHeight="1" x14ac:dyDescent="0.2">
      <c r="A18" s="25" t="s">
        <v>61</v>
      </c>
      <c r="C18" s="67">
        <v>247400</v>
      </c>
      <c r="D18" s="65"/>
      <c r="E18" s="67">
        <v>175500958684</v>
      </c>
      <c r="F18" s="65"/>
      <c r="G18" s="67">
        <v>175884603285</v>
      </c>
      <c r="H18" s="65"/>
      <c r="I18" s="67">
        <v>-383644600</v>
      </c>
      <c r="J18" s="65"/>
      <c r="K18" s="67">
        <v>247400</v>
      </c>
      <c r="L18" s="65"/>
      <c r="M18" s="67">
        <v>175500958684</v>
      </c>
      <c r="N18" s="65"/>
      <c r="O18" s="67">
        <v>175884603285</v>
      </c>
      <c r="P18" s="65"/>
      <c r="Q18" s="64">
        <v>-383644600</v>
      </c>
      <c r="R18" s="64"/>
    </row>
    <row r="19" spans="1:18" ht="21.75" customHeight="1" x14ac:dyDescent="0.2">
      <c r="A19" s="25" t="s">
        <v>64</v>
      </c>
      <c r="C19" s="67">
        <v>545000</v>
      </c>
      <c r="D19" s="65"/>
      <c r="E19" s="67">
        <v>501472591615</v>
      </c>
      <c r="F19" s="65"/>
      <c r="G19" s="67">
        <v>501653336116</v>
      </c>
      <c r="H19" s="65"/>
      <c r="I19" s="67">
        <v>-180744500</v>
      </c>
      <c r="J19" s="65"/>
      <c r="K19" s="67">
        <v>545000</v>
      </c>
      <c r="L19" s="65"/>
      <c r="M19" s="67">
        <v>501472591615</v>
      </c>
      <c r="N19" s="65"/>
      <c r="O19" s="67">
        <v>501653336116</v>
      </c>
      <c r="P19" s="65"/>
      <c r="Q19" s="64">
        <v>-180744500</v>
      </c>
      <c r="R19" s="64"/>
    </row>
    <row r="20" spans="1:18" ht="21.75" customHeight="1" x14ac:dyDescent="0.2">
      <c r="A20" s="25" t="s">
        <v>67</v>
      </c>
      <c r="C20" s="67">
        <v>407188</v>
      </c>
      <c r="D20" s="65"/>
      <c r="E20" s="67">
        <v>219426409993</v>
      </c>
      <c r="F20" s="65"/>
      <c r="G20" s="67">
        <v>218910484998</v>
      </c>
      <c r="H20" s="65"/>
      <c r="I20" s="67">
        <v>515924995</v>
      </c>
      <c r="J20" s="65"/>
      <c r="K20" s="67">
        <v>407188</v>
      </c>
      <c r="L20" s="65"/>
      <c r="M20" s="67">
        <v>219426409993</v>
      </c>
      <c r="N20" s="65"/>
      <c r="O20" s="67">
        <v>218910484998</v>
      </c>
      <c r="P20" s="65"/>
      <c r="Q20" s="64">
        <v>515924995</v>
      </c>
      <c r="R20" s="64"/>
    </row>
    <row r="21" spans="1:18" ht="21.75" thickBot="1" x14ac:dyDescent="0.25">
      <c r="A21" s="15" t="s">
        <v>20</v>
      </c>
      <c r="C21" s="71">
        <v>16234685</v>
      </c>
      <c r="D21" s="65"/>
      <c r="E21" s="71">
        <v>1372507888997</v>
      </c>
      <c r="F21" s="65"/>
      <c r="G21" s="71">
        <v>1530836710694</v>
      </c>
      <c r="H21" s="65"/>
      <c r="I21" s="71">
        <v>-158328821694</v>
      </c>
      <c r="J21" s="65"/>
      <c r="K21" s="71">
        <v>16234685</v>
      </c>
      <c r="L21" s="65"/>
      <c r="M21" s="71">
        <v>1372507888997</v>
      </c>
      <c r="N21" s="65"/>
      <c r="O21" s="71">
        <v>1514952970488</v>
      </c>
      <c r="P21" s="65"/>
      <c r="Q21" s="70">
        <v>-142445081488</v>
      </c>
      <c r="R21" s="70"/>
    </row>
    <row r="22" spans="1:18" ht="13.5" thickTop="1" x14ac:dyDescent="0.2"/>
  </sheetData>
  <mergeCells count="22">
    <mergeCell ref="Q18:R18"/>
    <mergeCell ref="Q19:R19"/>
    <mergeCell ref="Q20:R20"/>
    <mergeCell ref="Q21:R21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6"/>
  <sheetViews>
    <sheetView rightToLeft="1" workbookViewId="0">
      <selection activeCell="N9" sqref="N9:U15"/>
    </sheetView>
  </sheetViews>
  <sheetFormatPr defaultRowHeight="12.75" x14ac:dyDescent="0.2"/>
  <cols>
    <col min="1" max="1" width="6.42578125" bestFit="1" customWidth="1"/>
    <col min="2" max="2" width="31.85546875" customWidth="1"/>
    <col min="3" max="3" width="1.28515625" customWidth="1"/>
    <col min="4" max="4" width="16.42578125" bestFit="1" customWidth="1"/>
    <col min="5" max="5" width="1.28515625" customWidth="1"/>
    <col min="6" max="6" width="17.5703125" bestFit="1" customWidth="1"/>
    <col min="7" max="7" width="1.28515625" customWidth="1"/>
    <col min="8" max="8" width="11.7109375" bestFit="1" customWidth="1"/>
    <col min="9" max="9" width="1.28515625" customWidth="1"/>
    <col min="10" max="10" width="17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6.42578125" bestFit="1" customWidth="1"/>
    <col min="15" max="16" width="1.28515625" customWidth="1"/>
    <col min="17" max="17" width="17.5703125" bestFit="1" customWidth="1"/>
    <col min="18" max="18" width="1.28515625" customWidth="1"/>
    <col min="19" max="19" width="11.7109375" bestFit="1" customWidth="1"/>
    <col min="20" max="20" width="1.28515625" customWidth="1"/>
    <col min="21" max="21" width="17.425781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ht="25.5" x14ac:dyDescent="0.2">
      <c r="A2" s="46" t="s">
        <v>93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25.5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5" spans="1:23" ht="24" x14ac:dyDescent="0.2">
      <c r="A5" s="17" t="s">
        <v>118</v>
      </c>
      <c r="B5" s="51" t="s">
        <v>119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1:23" ht="21" x14ac:dyDescent="0.2">
      <c r="D6" s="44" t="s">
        <v>112</v>
      </c>
      <c r="E6" s="44"/>
      <c r="F6" s="44"/>
      <c r="G6" s="44"/>
      <c r="H6" s="44"/>
      <c r="I6" s="44"/>
      <c r="J6" s="44"/>
      <c r="K6" s="44"/>
      <c r="L6" s="44"/>
      <c r="N6" s="44" t="s">
        <v>113</v>
      </c>
      <c r="O6" s="44"/>
      <c r="P6" s="44"/>
      <c r="Q6" s="44"/>
      <c r="R6" s="44"/>
      <c r="S6" s="44"/>
      <c r="T6" s="44"/>
      <c r="U6" s="44"/>
      <c r="V6" s="44"/>
      <c r="W6" s="44"/>
    </row>
    <row r="7" spans="1:23" ht="21" x14ac:dyDescent="0.2">
      <c r="D7" s="1"/>
      <c r="E7" s="1"/>
      <c r="F7" s="1"/>
      <c r="G7" s="1"/>
      <c r="H7" s="1"/>
      <c r="I7" s="1"/>
      <c r="J7" s="47" t="s">
        <v>20</v>
      </c>
      <c r="K7" s="47"/>
      <c r="L7" s="47"/>
      <c r="N7" s="1"/>
      <c r="O7" s="1"/>
      <c r="P7" s="1"/>
      <c r="Q7" s="1"/>
      <c r="R7" s="1"/>
      <c r="S7" s="1"/>
      <c r="T7" s="1"/>
      <c r="U7" s="47" t="s">
        <v>20</v>
      </c>
      <c r="V7" s="47"/>
      <c r="W7" s="47"/>
    </row>
    <row r="8" spans="1:23" ht="21" x14ac:dyDescent="0.2">
      <c r="A8" s="44" t="s">
        <v>37</v>
      </c>
      <c r="B8" s="44"/>
      <c r="D8" s="11" t="s">
        <v>120</v>
      </c>
      <c r="F8" s="11" t="s">
        <v>116</v>
      </c>
      <c r="H8" s="11" t="s">
        <v>117</v>
      </c>
      <c r="J8" s="12" t="s">
        <v>84</v>
      </c>
      <c r="K8" s="1"/>
      <c r="L8" s="12" t="s">
        <v>98</v>
      </c>
      <c r="N8" s="11" t="s">
        <v>120</v>
      </c>
      <c r="P8" s="44" t="s">
        <v>116</v>
      </c>
      <c r="Q8" s="44"/>
      <c r="S8" s="11" t="s">
        <v>117</v>
      </c>
      <c r="U8" s="12" t="s">
        <v>84</v>
      </c>
      <c r="V8" s="1"/>
      <c r="W8" s="12" t="s">
        <v>98</v>
      </c>
    </row>
    <row r="9" spans="1:23" ht="18.75" x14ac:dyDescent="0.2">
      <c r="A9" s="56" t="s">
        <v>44</v>
      </c>
      <c r="B9" s="56"/>
      <c r="D9" s="66">
        <v>0</v>
      </c>
      <c r="E9" s="65"/>
      <c r="F9" s="66">
        <v>270538341</v>
      </c>
      <c r="G9" s="65"/>
      <c r="H9" s="66">
        <v>42291990</v>
      </c>
      <c r="I9" s="65"/>
      <c r="J9" s="66">
        <v>312830331</v>
      </c>
      <c r="L9" s="72">
        <v>1.0800000000000001E-2</v>
      </c>
      <c r="N9" s="66">
        <v>0</v>
      </c>
      <c r="O9" s="65"/>
      <c r="P9" s="87">
        <v>274574457</v>
      </c>
      <c r="Q9" s="87"/>
      <c r="R9" s="65"/>
      <c r="S9" s="66">
        <v>42291990</v>
      </c>
      <c r="T9" s="65"/>
      <c r="U9" s="66">
        <v>316866447</v>
      </c>
      <c r="W9" s="72">
        <v>2.7000000000000001E-3</v>
      </c>
    </row>
    <row r="10" spans="1:23" ht="18.75" x14ac:dyDescent="0.2">
      <c r="A10" s="54" t="s">
        <v>42</v>
      </c>
      <c r="B10" s="54"/>
      <c r="D10" s="67">
        <v>0</v>
      </c>
      <c r="E10" s="65"/>
      <c r="F10" s="67">
        <v>-450329756</v>
      </c>
      <c r="G10" s="65"/>
      <c r="H10" s="67">
        <v>0</v>
      </c>
      <c r="I10" s="65"/>
      <c r="J10" s="67">
        <v>-450329756</v>
      </c>
      <c r="L10" s="73">
        <v>-1.5600000000000001E-2</v>
      </c>
      <c r="N10" s="67">
        <v>0</v>
      </c>
      <c r="O10" s="65"/>
      <c r="P10" s="64">
        <v>-982449272</v>
      </c>
      <c r="Q10" s="64"/>
      <c r="R10" s="65"/>
      <c r="S10" s="67">
        <v>29705384</v>
      </c>
      <c r="T10" s="65"/>
      <c r="U10" s="67">
        <v>-952743888</v>
      </c>
      <c r="W10" s="73">
        <v>-8.199999999999999E-3</v>
      </c>
    </row>
    <row r="11" spans="1:23" ht="18.75" x14ac:dyDescent="0.2">
      <c r="A11" s="54" t="s">
        <v>45</v>
      </c>
      <c r="B11" s="54"/>
      <c r="D11" s="67">
        <v>0</v>
      </c>
      <c r="E11" s="65"/>
      <c r="F11" s="67">
        <v>104656860</v>
      </c>
      <c r="G11" s="65"/>
      <c r="H11" s="67">
        <v>0</v>
      </c>
      <c r="I11" s="65"/>
      <c r="J11" s="67">
        <v>104656860</v>
      </c>
      <c r="L11" s="73">
        <v>3.5999999999999999E-3</v>
      </c>
      <c r="N11" s="67">
        <v>0</v>
      </c>
      <c r="O11" s="65"/>
      <c r="P11" s="64">
        <v>104656860</v>
      </c>
      <c r="Q11" s="64"/>
      <c r="R11" s="65"/>
      <c r="S11" s="67">
        <v>0</v>
      </c>
      <c r="T11" s="65"/>
      <c r="U11" s="67">
        <v>104656860</v>
      </c>
      <c r="W11" s="73">
        <v>8.9999999999999998E-4</v>
      </c>
    </row>
    <row r="12" spans="1:23" ht="18.75" x14ac:dyDescent="0.2">
      <c r="A12" s="54" t="s">
        <v>43</v>
      </c>
      <c r="B12" s="54"/>
      <c r="D12" s="67">
        <v>0</v>
      </c>
      <c r="E12" s="65"/>
      <c r="F12" s="67">
        <v>-53964156232</v>
      </c>
      <c r="G12" s="65"/>
      <c r="H12" s="67">
        <v>0</v>
      </c>
      <c r="I12" s="65"/>
      <c r="J12" s="67">
        <v>-53964156232</v>
      </c>
      <c r="L12" s="73">
        <v>-1.8683000000000001</v>
      </c>
      <c r="N12" s="67">
        <v>0</v>
      </c>
      <c r="O12" s="65"/>
      <c r="P12" s="64">
        <v>-49999992883</v>
      </c>
      <c r="Q12" s="64"/>
      <c r="R12" s="65"/>
      <c r="S12" s="67">
        <v>0</v>
      </c>
      <c r="T12" s="65"/>
      <c r="U12" s="67">
        <v>-49999992883</v>
      </c>
      <c r="W12" s="73">
        <v>-0.42959999999999998</v>
      </c>
    </row>
    <row r="13" spans="1:23" ht="18.75" x14ac:dyDescent="0.2">
      <c r="A13" s="54" t="s">
        <v>40</v>
      </c>
      <c r="B13" s="54"/>
      <c r="D13" s="67">
        <v>0</v>
      </c>
      <c r="E13" s="65"/>
      <c r="F13" s="67">
        <v>-51003772841</v>
      </c>
      <c r="G13" s="65"/>
      <c r="H13" s="67">
        <v>0</v>
      </c>
      <c r="I13" s="65"/>
      <c r="J13" s="67">
        <v>-51003772841</v>
      </c>
      <c r="L13" s="73">
        <v>-1.7658</v>
      </c>
      <c r="N13" s="67">
        <v>0</v>
      </c>
      <c r="O13" s="65"/>
      <c r="P13" s="64">
        <v>-47251872160</v>
      </c>
      <c r="Q13" s="64"/>
      <c r="R13" s="65"/>
      <c r="S13" s="67">
        <v>0</v>
      </c>
      <c r="T13" s="65"/>
      <c r="U13" s="67">
        <v>-47251872160</v>
      </c>
      <c r="W13" s="73">
        <v>-0.40600000000000003</v>
      </c>
    </row>
    <row r="14" spans="1:23" ht="18.75" x14ac:dyDescent="0.2">
      <c r="A14" s="54" t="s">
        <v>41</v>
      </c>
      <c r="B14" s="54"/>
      <c r="D14" s="67">
        <v>0</v>
      </c>
      <c r="E14" s="65"/>
      <c r="F14" s="67">
        <v>-53974556117</v>
      </c>
      <c r="G14" s="65"/>
      <c r="H14" s="67">
        <v>0</v>
      </c>
      <c r="I14" s="65"/>
      <c r="J14" s="67">
        <v>-53974556117</v>
      </c>
      <c r="L14" s="73">
        <v>-1.8687</v>
      </c>
      <c r="N14" s="67">
        <v>0</v>
      </c>
      <c r="O14" s="65"/>
      <c r="P14" s="64">
        <v>-49999980005</v>
      </c>
      <c r="Q14" s="64"/>
      <c r="R14" s="65"/>
      <c r="S14" s="67">
        <v>0</v>
      </c>
      <c r="T14" s="65"/>
      <c r="U14" s="67">
        <v>-49999980005</v>
      </c>
      <c r="W14" s="73">
        <v>-0.42959999999999998</v>
      </c>
    </row>
    <row r="15" spans="1:23" ht="21.75" thickBot="1" x14ac:dyDescent="0.25">
      <c r="A15" s="50" t="s">
        <v>20</v>
      </c>
      <c r="B15" s="50"/>
      <c r="D15" s="71">
        <v>0</v>
      </c>
      <c r="E15" s="65"/>
      <c r="F15" s="71">
        <v>-159017619745</v>
      </c>
      <c r="G15" s="65"/>
      <c r="H15" s="71">
        <v>42291990</v>
      </c>
      <c r="I15" s="65"/>
      <c r="J15" s="71">
        <v>-158975327755</v>
      </c>
      <c r="L15" s="74">
        <f>SUM(L9:L14)</f>
        <v>-5.5039999999999996</v>
      </c>
      <c r="N15" s="71">
        <v>0</v>
      </c>
      <c r="O15" s="65"/>
      <c r="P15" s="65"/>
      <c r="Q15" s="71">
        <v>-147855063003</v>
      </c>
      <c r="R15" s="65"/>
      <c r="S15" s="71">
        <v>71997374</v>
      </c>
      <c r="T15" s="65"/>
      <c r="U15" s="71">
        <v>-147783065629</v>
      </c>
      <c r="W15" s="74">
        <f>SUM(W9:W14)</f>
        <v>-1.2698</v>
      </c>
    </row>
    <row r="16" spans="1:23" ht="13.5" thickTop="1" x14ac:dyDescent="0.2"/>
  </sheetData>
  <mergeCells count="23">
    <mergeCell ref="A13:B13"/>
    <mergeCell ref="P13:Q13"/>
    <mergeCell ref="A14:B14"/>
    <mergeCell ref="P14:Q14"/>
    <mergeCell ref="A15:B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D6:L6"/>
    <mergeCell ref="N6:W6"/>
    <mergeCell ref="B5:V5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8"/>
  <sheetViews>
    <sheetView rightToLeft="1" workbookViewId="0">
      <selection activeCell="J21" sqref="J21"/>
    </sheetView>
  </sheetViews>
  <sheetFormatPr defaultRowHeight="12.75" x14ac:dyDescent="0.2"/>
  <cols>
    <col min="1" max="1" width="6.7109375" bestFit="1" customWidth="1"/>
    <col min="2" max="2" width="20.7109375" customWidth="1"/>
    <col min="3" max="3" width="1.28515625" customWidth="1"/>
    <col min="4" max="4" width="14.5703125" bestFit="1" customWidth="1"/>
    <col min="5" max="5" width="1.28515625" customWidth="1"/>
    <col min="6" max="6" width="15.5703125" bestFit="1" customWidth="1"/>
    <col min="7" max="7" width="1.28515625" customWidth="1"/>
    <col min="8" max="8" width="12.85546875" bestFit="1" customWidth="1"/>
    <col min="9" max="9" width="1.28515625" customWidth="1"/>
    <col min="10" max="10" width="14.42578125" bestFit="1" customWidth="1"/>
    <col min="11" max="11" width="1.28515625" customWidth="1"/>
    <col min="12" max="12" width="14.5703125" bestFit="1" customWidth="1"/>
    <col min="13" max="13" width="1.28515625" customWidth="1"/>
    <col min="14" max="14" width="15.5703125" bestFit="1" customWidth="1"/>
    <col min="15" max="15" width="1.28515625" customWidth="1"/>
    <col min="16" max="16" width="14.42578125" bestFit="1" customWidth="1"/>
    <col min="17" max="17" width="1.28515625" customWidth="1"/>
    <col min="18" max="18" width="14.5703125" bestFit="1" customWidth="1"/>
    <col min="19" max="19" width="0.28515625" customWidth="1"/>
  </cols>
  <sheetData>
    <row r="1" spans="1:18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ht="21.75" customHeight="1" x14ac:dyDescent="0.2">
      <c r="A2" s="46" t="s">
        <v>93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ht="14.45" customHeight="1" x14ac:dyDescent="0.2"/>
    <row r="5" spans="1:18" ht="14.45" customHeight="1" x14ac:dyDescent="0.2">
      <c r="A5" s="17" t="s">
        <v>121</v>
      </c>
      <c r="B5" s="51" t="s">
        <v>122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14.45" customHeight="1" x14ac:dyDescent="0.2">
      <c r="D6" s="44" t="s">
        <v>112</v>
      </c>
      <c r="E6" s="44"/>
      <c r="F6" s="44"/>
      <c r="G6" s="44"/>
      <c r="H6" s="44"/>
      <c r="I6" s="44"/>
      <c r="J6" s="44"/>
      <c r="L6" s="44" t="s">
        <v>113</v>
      </c>
      <c r="M6" s="44"/>
      <c r="N6" s="44"/>
      <c r="O6" s="44"/>
      <c r="P6" s="44"/>
      <c r="Q6" s="44"/>
      <c r="R6" s="44"/>
    </row>
    <row r="7" spans="1:18" ht="14.45" customHeight="1" x14ac:dyDescent="0.2">
      <c r="D7" s="1"/>
      <c r="E7" s="1"/>
      <c r="F7" s="1"/>
      <c r="G7" s="1"/>
      <c r="H7" s="1"/>
      <c r="I7" s="1"/>
      <c r="J7" s="1"/>
      <c r="L7" s="1"/>
      <c r="M7" s="1"/>
      <c r="N7" s="1"/>
      <c r="O7" s="1"/>
      <c r="P7" s="1"/>
      <c r="Q7" s="1"/>
      <c r="R7" s="1"/>
    </row>
    <row r="8" spans="1:18" ht="14.45" customHeight="1" x14ac:dyDescent="0.2">
      <c r="A8" s="44" t="s">
        <v>123</v>
      </c>
      <c r="B8" s="44"/>
      <c r="D8" s="11" t="s">
        <v>124</v>
      </c>
      <c r="F8" s="11" t="s">
        <v>116</v>
      </c>
      <c r="H8" s="11" t="s">
        <v>117</v>
      </c>
      <c r="J8" s="11" t="s">
        <v>20</v>
      </c>
      <c r="L8" s="11" t="s">
        <v>124</v>
      </c>
      <c r="N8" s="11" t="s">
        <v>116</v>
      </c>
      <c r="P8" s="11" t="s">
        <v>117</v>
      </c>
      <c r="R8" s="11" t="s">
        <v>20</v>
      </c>
    </row>
    <row r="9" spans="1:18" ht="21.75" customHeight="1" x14ac:dyDescent="0.2">
      <c r="A9" s="56" t="s">
        <v>67</v>
      </c>
      <c r="B9" s="56"/>
      <c r="D9" s="66">
        <v>0</v>
      </c>
      <c r="E9" s="65"/>
      <c r="F9" s="66">
        <v>515924995</v>
      </c>
      <c r="G9" s="65"/>
      <c r="H9" s="66">
        <v>78892252</v>
      </c>
      <c r="I9" s="65"/>
      <c r="J9" s="66">
        <v>594817247</v>
      </c>
      <c r="K9" s="65"/>
      <c r="L9" s="66">
        <v>0</v>
      </c>
      <c r="M9" s="65"/>
      <c r="N9" s="66">
        <v>515924995</v>
      </c>
      <c r="O9" s="65"/>
      <c r="P9" s="66">
        <v>78892252</v>
      </c>
      <c r="Q9" s="65"/>
      <c r="R9" s="66">
        <v>594817247</v>
      </c>
    </row>
    <row r="10" spans="1:18" s="63" customFormat="1" ht="21.75" customHeight="1" x14ac:dyDescent="0.2">
      <c r="A10" s="97" t="s">
        <v>55</v>
      </c>
      <c r="B10" s="97"/>
      <c r="D10" s="68">
        <v>0</v>
      </c>
      <c r="E10" s="69"/>
      <c r="F10" s="68">
        <v>361400614</v>
      </c>
      <c r="G10" s="69"/>
      <c r="H10" s="68">
        <v>754743527</v>
      </c>
      <c r="I10" s="69"/>
      <c r="J10" s="68">
        <v>1116144141</v>
      </c>
      <c r="K10" s="69"/>
      <c r="L10" s="68">
        <v>0</v>
      </c>
      <c r="M10" s="69"/>
      <c r="N10" s="68">
        <v>3004460861</v>
      </c>
      <c r="O10" s="69"/>
      <c r="P10" s="68">
        <v>955114739</v>
      </c>
      <c r="Q10" s="69"/>
      <c r="R10" s="68">
        <v>3959575600</v>
      </c>
    </row>
    <row r="11" spans="1:18" s="63" customFormat="1" ht="21.75" customHeight="1" x14ac:dyDescent="0.2">
      <c r="A11" s="97" t="s">
        <v>59</v>
      </c>
      <c r="B11" s="97"/>
      <c r="D11" s="68">
        <v>0</v>
      </c>
      <c r="E11" s="69"/>
      <c r="F11" s="68">
        <v>567515685</v>
      </c>
      <c r="G11" s="69"/>
      <c r="H11" s="68">
        <v>0</v>
      </c>
      <c r="I11" s="69"/>
      <c r="J11" s="68">
        <v>567515685</v>
      </c>
      <c r="K11" s="69"/>
      <c r="L11" s="68">
        <v>0</v>
      </c>
      <c r="M11" s="69"/>
      <c r="N11" s="68">
        <v>2325171730</v>
      </c>
      <c r="O11" s="69"/>
      <c r="P11" s="68">
        <v>431835510</v>
      </c>
      <c r="Q11" s="69"/>
      <c r="R11" s="68">
        <v>2757007240</v>
      </c>
    </row>
    <row r="12" spans="1:18" s="63" customFormat="1" ht="18.75" x14ac:dyDescent="0.2">
      <c r="A12" s="97" t="s">
        <v>125</v>
      </c>
      <c r="B12" s="97"/>
      <c r="D12" s="68">
        <v>0</v>
      </c>
      <c r="E12" s="69"/>
      <c r="F12" s="68">
        <v>0</v>
      </c>
      <c r="G12" s="69"/>
      <c r="H12" s="68">
        <v>0</v>
      </c>
      <c r="I12" s="69"/>
      <c r="J12" s="68">
        <v>0</v>
      </c>
      <c r="K12" s="69"/>
      <c r="L12" s="68">
        <v>0</v>
      </c>
      <c r="M12" s="69"/>
      <c r="N12" s="68">
        <v>0</v>
      </c>
      <c r="O12" s="69"/>
      <c r="P12" s="68">
        <v>52682240</v>
      </c>
      <c r="Q12" s="69"/>
      <c r="R12" s="68">
        <v>52682240</v>
      </c>
    </row>
    <row r="13" spans="1:18" s="63" customFormat="1" ht="18.75" x14ac:dyDescent="0.2">
      <c r="A13" s="97" t="s">
        <v>126</v>
      </c>
      <c r="B13" s="97"/>
      <c r="D13" s="68">
        <v>0</v>
      </c>
      <c r="E13" s="69"/>
      <c r="F13" s="68">
        <v>0</v>
      </c>
      <c r="G13" s="69"/>
      <c r="H13" s="68">
        <v>0</v>
      </c>
      <c r="I13" s="69"/>
      <c r="J13" s="68">
        <v>0</v>
      </c>
      <c r="K13" s="69"/>
      <c r="L13" s="68">
        <v>0</v>
      </c>
      <c r="M13" s="69"/>
      <c r="N13" s="68">
        <v>0</v>
      </c>
      <c r="O13" s="69"/>
      <c r="P13" s="68">
        <v>33213911</v>
      </c>
      <c r="Q13" s="69"/>
      <c r="R13" s="68">
        <v>33213911</v>
      </c>
    </row>
    <row r="14" spans="1:18" s="63" customFormat="1" ht="21.75" customHeight="1" x14ac:dyDescent="0.2">
      <c r="A14" s="97" t="s">
        <v>64</v>
      </c>
      <c r="B14" s="97"/>
      <c r="D14" s="68">
        <v>1637356580</v>
      </c>
      <c r="E14" s="69"/>
      <c r="F14" s="68">
        <v>-180744500</v>
      </c>
      <c r="G14" s="69"/>
      <c r="H14" s="68">
        <v>0</v>
      </c>
      <c r="I14" s="69"/>
      <c r="J14" s="68">
        <v>1456612080</v>
      </c>
      <c r="K14" s="69"/>
      <c r="L14" s="68">
        <v>1637356580</v>
      </c>
      <c r="M14" s="69"/>
      <c r="N14" s="68">
        <v>-180744500</v>
      </c>
      <c r="O14" s="69"/>
      <c r="P14" s="68">
        <v>0</v>
      </c>
      <c r="Q14" s="69"/>
      <c r="R14" s="68">
        <v>1456612080</v>
      </c>
    </row>
    <row r="15" spans="1:18" s="63" customFormat="1" ht="21.75" customHeight="1" x14ac:dyDescent="0.2">
      <c r="A15" s="97" t="s">
        <v>70</v>
      </c>
      <c r="B15" s="97"/>
      <c r="D15" s="68">
        <v>0</v>
      </c>
      <c r="E15" s="69"/>
      <c r="F15" s="68">
        <v>240012069</v>
      </c>
      <c r="G15" s="69"/>
      <c r="H15" s="68">
        <v>0</v>
      </c>
      <c r="I15" s="69"/>
      <c r="J15" s="68">
        <v>240012069</v>
      </c>
      <c r="K15" s="69"/>
      <c r="L15" s="68">
        <v>0</v>
      </c>
      <c r="M15" s="69"/>
      <c r="N15" s="68">
        <v>240012069</v>
      </c>
      <c r="O15" s="69"/>
      <c r="P15" s="68">
        <v>0</v>
      </c>
      <c r="Q15" s="69"/>
      <c r="R15" s="68">
        <v>240012069</v>
      </c>
    </row>
    <row r="16" spans="1:18" ht="21.75" customHeight="1" x14ac:dyDescent="0.2">
      <c r="A16" s="60" t="s">
        <v>61</v>
      </c>
      <c r="B16" s="60"/>
      <c r="D16" s="68">
        <v>0</v>
      </c>
      <c r="E16" s="65"/>
      <c r="F16" s="68">
        <v>-383644600</v>
      </c>
      <c r="G16" s="65"/>
      <c r="H16" s="68">
        <v>0</v>
      </c>
      <c r="I16" s="65"/>
      <c r="J16" s="68">
        <v>-383644600</v>
      </c>
      <c r="K16" s="65"/>
      <c r="L16" s="68">
        <v>0</v>
      </c>
      <c r="M16" s="65"/>
      <c r="N16" s="68">
        <v>-383644600</v>
      </c>
      <c r="O16" s="65"/>
      <c r="P16" s="68">
        <v>0</v>
      </c>
      <c r="Q16" s="65"/>
      <c r="R16" s="68">
        <v>-383644600</v>
      </c>
    </row>
    <row r="17" spans="1:18" ht="21.75" thickBot="1" x14ac:dyDescent="0.25">
      <c r="A17" s="50" t="s">
        <v>20</v>
      </c>
      <c r="B17" s="50"/>
      <c r="D17" s="71">
        <v>1637356580</v>
      </c>
      <c r="E17" s="65"/>
      <c r="F17" s="71">
        <v>1120464263</v>
      </c>
      <c r="G17" s="65"/>
      <c r="H17" s="71">
        <v>833635779</v>
      </c>
      <c r="I17" s="65"/>
      <c r="J17" s="71">
        <v>3591456622</v>
      </c>
      <c r="K17" s="65"/>
      <c r="L17" s="71">
        <v>1637356580</v>
      </c>
      <c r="M17" s="65"/>
      <c r="N17" s="71">
        <v>5521180555</v>
      </c>
      <c r="O17" s="65"/>
      <c r="P17" s="71">
        <v>1551738652</v>
      </c>
      <c r="Q17" s="65"/>
      <c r="R17" s="71">
        <v>8710275787</v>
      </c>
    </row>
    <row r="18" spans="1:18" ht="13.5" thickTop="1" x14ac:dyDescent="0.2"/>
  </sheetData>
  <mergeCells count="16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G30" sqref="G30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5.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25.5" x14ac:dyDescent="0.2">
      <c r="A2" s="46" t="s">
        <v>93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25.5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1" ht="24" x14ac:dyDescent="0.2">
      <c r="A5" s="51" t="s">
        <v>120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 ht="21" x14ac:dyDescent="0.2">
      <c r="I6" s="11" t="s">
        <v>112</v>
      </c>
      <c r="K6" s="11" t="s">
        <v>113</v>
      </c>
    </row>
    <row r="7" spans="1:11" ht="42" x14ac:dyDescent="0.2">
      <c r="A7" s="11" t="s">
        <v>142</v>
      </c>
      <c r="C7" s="38" t="s">
        <v>143</v>
      </c>
      <c r="E7" s="38" t="s">
        <v>144</v>
      </c>
      <c r="G7" s="38" t="s">
        <v>145</v>
      </c>
      <c r="I7" s="37" t="s">
        <v>146</v>
      </c>
      <c r="K7" s="37" t="s">
        <v>146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B12" sqref="B1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6" t="s">
        <v>0</v>
      </c>
      <c r="B1" s="46"/>
      <c r="C1" s="46"/>
      <c r="D1" s="46"/>
      <c r="E1" s="46"/>
      <c r="F1" s="46"/>
    </row>
    <row r="2" spans="1:6" ht="21.75" customHeight="1" x14ac:dyDescent="0.2">
      <c r="A2" s="46" t="s">
        <v>93</v>
      </c>
      <c r="B2" s="46"/>
      <c r="C2" s="46"/>
      <c r="D2" s="46"/>
      <c r="E2" s="46"/>
      <c r="F2" s="46"/>
    </row>
    <row r="3" spans="1:6" ht="21.75" customHeight="1" x14ac:dyDescent="0.2">
      <c r="A3" s="46" t="s">
        <v>2</v>
      </c>
      <c r="B3" s="46"/>
      <c r="C3" s="46"/>
      <c r="D3" s="46"/>
      <c r="E3" s="46"/>
      <c r="F3" s="46"/>
    </row>
    <row r="4" spans="1:6" ht="14.45" customHeight="1" x14ac:dyDescent="0.2"/>
    <row r="5" spans="1:6" ht="29.1" customHeight="1" x14ac:dyDescent="0.2">
      <c r="A5" s="17" t="s">
        <v>132</v>
      </c>
      <c r="B5" s="51" t="s">
        <v>108</v>
      </c>
      <c r="C5" s="51"/>
      <c r="D5" s="51"/>
      <c r="E5" s="51"/>
      <c r="F5" s="51"/>
    </row>
    <row r="6" spans="1:6" ht="14.45" customHeight="1" x14ac:dyDescent="0.2">
      <c r="D6" s="11" t="s">
        <v>112</v>
      </c>
      <c r="F6" s="11" t="s">
        <v>9</v>
      </c>
    </row>
    <row r="7" spans="1:6" ht="14.45" customHeight="1" x14ac:dyDescent="0.2">
      <c r="A7" s="44" t="s">
        <v>108</v>
      </c>
      <c r="B7" s="44"/>
      <c r="D7" s="12" t="s">
        <v>84</v>
      </c>
      <c r="F7" s="12" t="s">
        <v>84</v>
      </c>
    </row>
    <row r="8" spans="1:6" ht="21.75" customHeight="1" x14ac:dyDescent="0.2">
      <c r="A8" s="56" t="s">
        <v>108</v>
      </c>
      <c r="B8" s="56"/>
      <c r="D8" s="23">
        <v>0</v>
      </c>
      <c r="F8" s="23">
        <v>0</v>
      </c>
    </row>
    <row r="9" spans="1:6" ht="21.75" customHeight="1" x14ac:dyDescent="0.2">
      <c r="A9" s="54" t="s">
        <v>133</v>
      </c>
      <c r="B9" s="54"/>
      <c r="D9" s="26">
        <v>0</v>
      </c>
      <c r="F9" s="26">
        <v>54607786</v>
      </c>
    </row>
    <row r="10" spans="1:6" ht="21.75" customHeight="1" x14ac:dyDescent="0.2">
      <c r="A10" s="60" t="s">
        <v>134</v>
      </c>
      <c r="B10" s="60"/>
      <c r="D10" s="39">
        <v>31776775</v>
      </c>
      <c r="F10" s="39">
        <v>32422888</v>
      </c>
    </row>
    <row r="11" spans="1:6" ht="21.75" customHeight="1" x14ac:dyDescent="0.2">
      <c r="A11" s="50" t="s">
        <v>20</v>
      </c>
      <c r="B11" s="50"/>
      <c r="D11" s="16">
        <v>31776775</v>
      </c>
      <c r="F11" s="16">
        <v>87030674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O32" sqref="O32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5.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ht="25.5" x14ac:dyDescent="0.2">
      <c r="A2" s="46" t="s">
        <v>93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ht="25.5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5" spans="1:25" ht="24" x14ac:dyDescent="0.2">
      <c r="A5" s="51" t="s">
        <v>157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7" spans="1:25" ht="21" x14ac:dyDescent="0.2">
      <c r="E7" s="44" t="s">
        <v>112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Y7" s="11" t="s">
        <v>113</v>
      </c>
    </row>
    <row r="8" spans="1:25" ht="42" x14ac:dyDescent="0.2">
      <c r="A8" s="11" t="s">
        <v>158</v>
      </c>
      <c r="C8" s="11" t="s">
        <v>159</v>
      </c>
      <c r="E8" s="37" t="s">
        <v>25</v>
      </c>
      <c r="F8" s="1"/>
      <c r="G8" s="37" t="s">
        <v>13</v>
      </c>
      <c r="H8" s="1"/>
      <c r="I8" s="37" t="s">
        <v>24</v>
      </c>
      <c r="J8" s="1"/>
      <c r="K8" s="37" t="s">
        <v>160</v>
      </c>
      <c r="L8" s="1"/>
      <c r="M8" s="37" t="s">
        <v>161</v>
      </c>
      <c r="N8" s="1"/>
      <c r="O8" s="37" t="s">
        <v>162</v>
      </c>
      <c r="P8" s="1"/>
      <c r="Q8" s="37" t="s">
        <v>163</v>
      </c>
      <c r="R8" s="1"/>
      <c r="S8" s="37" t="s">
        <v>164</v>
      </c>
      <c r="T8" s="1"/>
      <c r="U8" s="37" t="s">
        <v>165</v>
      </c>
      <c r="V8" s="1"/>
      <c r="W8" s="37" t="s">
        <v>166</v>
      </c>
      <c r="Y8" s="37" t="s">
        <v>166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workbookViewId="0">
      <selection activeCell="AB15" sqref="AB15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4" width="1.28515625" customWidth="1"/>
    <col min="5" max="5" width="1.28515625" hidden="1" customWidth="1"/>
    <col min="6" max="6" width="8.28515625" bestFit="1" customWidth="1"/>
    <col min="7" max="7" width="1.28515625" customWidth="1"/>
    <col min="8" max="8" width="13.5703125" bestFit="1" customWidth="1"/>
    <col min="9" max="9" width="1.28515625" customWidth="1"/>
    <col min="10" max="10" width="13.7109375" bestFit="1" customWidth="1"/>
    <col min="11" max="11" width="1.28515625" customWidth="1"/>
    <col min="12" max="12" width="5.42578125" customWidth="1"/>
    <col min="13" max="13" width="1.28515625" customWidth="1"/>
    <col min="14" max="14" width="12.85546875" bestFit="1" customWidth="1"/>
    <col min="15" max="15" width="1.28515625" customWidth="1"/>
    <col min="16" max="16" width="5.42578125" bestFit="1" customWidth="1"/>
    <col min="17" max="17" width="1.28515625" customWidth="1"/>
    <col min="18" max="18" width="10.28515625" bestFit="1" customWidth="1"/>
    <col min="19" max="19" width="1.28515625" customWidth="1"/>
    <col min="20" max="20" width="8.28515625" bestFit="1" customWidth="1"/>
    <col min="21" max="21" width="1.28515625" customWidth="1"/>
    <col min="22" max="22" width="16.140625" bestFit="1" customWidth="1"/>
    <col min="23" max="23" width="1.28515625" customWidth="1"/>
    <col min="24" max="24" width="13.5703125" bestFit="1" customWidth="1"/>
    <col min="25" max="25" width="1.28515625" customWidth="1"/>
    <col min="26" max="26" width="16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5.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spans="1:28" ht="25.5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8" ht="25.5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8" ht="22.5" x14ac:dyDescent="0.2">
      <c r="A4" s="10" t="s">
        <v>3</v>
      </c>
      <c r="B4" s="45" t="s">
        <v>4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8" ht="22.5" x14ac:dyDescent="0.2">
      <c r="A5" s="45" t="s">
        <v>5</v>
      </c>
      <c r="B5" s="45"/>
      <c r="C5" s="45" t="s">
        <v>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</row>
    <row r="6" spans="1:28" ht="21" x14ac:dyDescent="0.2">
      <c r="F6" s="44" t="s">
        <v>7</v>
      </c>
      <c r="G6" s="44"/>
      <c r="H6" s="44"/>
      <c r="I6" s="44"/>
      <c r="J6" s="44"/>
      <c r="L6" s="44" t="s">
        <v>8</v>
      </c>
      <c r="M6" s="44"/>
      <c r="N6" s="44"/>
      <c r="O6" s="44"/>
      <c r="P6" s="44"/>
      <c r="Q6" s="44"/>
      <c r="R6" s="44"/>
      <c r="T6" s="44" t="s">
        <v>9</v>
      </c>
      <c r="U6" s="44"/>
      <c r="V6" s="44"/>
      <c r="W6" s="44"/>
      <c r="X6" s="44"/>
      <c r="Y6" s="44"/>
      <c r="Z6" s="44"/>
      <c r="AA6" s="44"/>
      <c r="AB6" s="44"/>
    </row>
    <row r="7" spans="1:28" ht="21" x14ac:dyDescent="0.2">
      <c r="F7" s="1"/>
      <c r="G7" s="1"/>
      <c r="H7" s="1"/>
      <c r="I7" s="1"/>
      <c r="J7" s="1"/>
      <c r="L7" s="47" t="s">
        <v>10</v>
      </c>
      <c r="M7" s="47"/>
      <c r="N7" s="47"/>
      <c r="O7" s="1"/>
      <c r="P7" s="47" t="s">
        <v>11</v>
      </c>
      <c r="Q7" s="47"/>
      <c r="R7" s="47"/>
      <c r="T7" s="1"/>
      <c r="U7" s="1"/>
      <c r="V7" s="1"/>
      <c r="W7" s="1"/>
      <c r="X7" s="1"/>
      <c r="Y7" s="1"/>
      <c r="Z7" s="1"/>
      <c r="AA7" s="1"/>
      <c r="AB7" s="1"/>
    </row>
    <row r="8" spans="1:28" ht="21" x14ac:dyDescent="0.2">
      <c r="A8" s="44" t="s">
        <v>12</v>
      </c>
      <c r="B8" s="44"/>
      <c r="C8" s="44"/>
      <c r="E8" s="44" t="s">
        <v>13</v>
      </c>
      <c r="F8" s="44"/>
      <c r="H8" s="44" t="s">
        <v>14</v>
      </c>
      <c r="I8" s="44"/>
      <c r="J8" s="44" t="s">
        <v>15</v>
      </c>
      <c r="K8" s="44"/>
      <c r="L8" s="12" t="s">
        <v>13</v>
      </c>
      <c r="M8" s="1"/>
      <c r="N8" s="12" t="s">
        <v>14</v>
      </c>
      <c r="P8" s="12" t="s">
        <v>13</v>
      </c>
      <c r="Q8" s="1"/>
      <c r="R8" s="12" t="s">
        <v>16</v>
      </c>
      <c r="T8" s="12" t="s">
        <v>13</v>
      </c>
      <c r="V8" s="12" t="s">
        <v>17</v>
      </c>
      <c r="X8" s="11" t="s">
        <v>14</v>
      </c>
      <c r="Z8" s="11" t="s">
        <v>15</v>
      </c>
      <c r="AB8" s="11" t="s">
        <v>18</v>
      </c>
    </row>
    <row r="9" spans="1:28" ht="18.75" x14ac:dyDescent="0.2">
      <c r="A9" s="48" t="s">
        <v>19</v>
      </c>
      <c r="B9" s="48"/>
      <c r="C9" s="48"/>
      <c r="D9" s="2"/>
      <c r="E9" s="49">
        <v>750000</v>
      </c>
      <c r="F9" s="49"/>
      <c r="H9" s="14">
        <v>2410436690</v>
      </c>
      <c r="J9" s="14">
        <v>2730903862.5</v>
      </c>
      <c r="L9" s="14">
        <v>0</v>
      </c>
      <c r="N9" s="14">
        <v>0</v>
      </c>
      <c r="P9" s="14">
        <v>0</v>
      </c>
      <c r="R9" s="14">
        <v>0</v>
      </c>
      <c r="T9" s="14">
        <v>750000</v>
      </c>
      <c r="V9" s="14">
        <v>3084</v>
      </c>
      <c r="X9" s="14">
        <v>2410436690</v>
      </c>
      <c r="Z9" s="14">
        <v>2299237650</v>
      </c>
      <c r="AB9" s="85">
        <v>8.9999999999999998E-4</v>
      </c>
    </row>
    <row r="10" spans="1:28" ht="21.75" thickBot="1" x14ac:dyDescent="0.25">
      <c r="A10" s="50" t="s">
        <v>20</v>
      </c>
      <c r="B10" s="50"/>
      <c r="C10" s="50"/>
      <c r="D10" s="15"/>
      <c r="F10" s="16">
        <v>750000</v>
      </c>
      <c r="H10" s="16">
        <v>2410436690</v>
      </c>
      <c r="J10" s="16">
        <v>2730903862.5</v>
      </c>
      <c r="L10" s="16">
        <v>0</v>
      </c>
      <c r="N10" s="16">
        <v>0</v>
      </c>
      <c r="P10" s="16">
        <v>0</v>
      </c>
      <c r="R10" s="16">
        <v>0</v>
      </c>
      <c r="T10" s="16">
        <v>750000</v>
      </c>
      <c r="V10" s="3"/>
      <c r="X10" s="16">
        <v>2410436690</v>
      </c>
      <c r="Z10" s="16">
        <v>2299237650</v>
      </c>
      <c r="AB10" s="85">
        <v>8.9999999999999998E-4</v>
      </c>
    </row>
    <row r="11" spans="1:28" ht="13.5" thickTop="1" x14ac:dyDescent="0.2"/>
  </sheetData>
  <mergeCells count="18">
    <mergeCell ref="A9:C9"/>
    <mergeCell ref="E9:F9"/>
    <mergeCell ref="A10:C10"/>
    <mergeCell ref="H8:I8"/>
    <mergeCell ref="J8:K8"/>
    <mergeCell ref="A5:B5"/>
    <mergeCell ref="A1:AA1"/>
    <mergeCell ref="A2:AA2"/>
    <mergeCell ref="A3:AA3"/>
    <mergeCell ref="B4:AA4"/>
    <mergeCell ref="C5:AA5"/>
    <mergeCell ref="F6:J6"/>
    <mergeCell ref="L6:R6"/>
    <mergeCell ref="T6:AB6"/>
    <mergeCell ref="L7:N7"/>
    <mergeCell ref="P7:R7"/>
    <mergeCell ref="A8:C8"/>
    <mergeCell ref="E8:F8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6"/>
  <sheetViews>
    <sheetView rightToLeft="1" tabSelected="1" workbookViewId="0">
      <selection activeCell="AN9" sqref="AN9:AN15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1" bestFit="1" customWidth="1"/>
    <col min="9" max="9" width="1.28515625" customWidth="1"/>
    <col min="10" max="10" width="11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7.85546875" bestFit="1" customWidth="1"/>
    <col min="17" max="17" width="1.28515625" customWidth="1"/>
    <col min="18" max="18" width="15.7109375" bestFit="1" customWidth="1"/>
    <col min="19" max="19" width="1.28515625" customWidth="1"/>
    <col min="20" max="20" width="16.140625" bestFit="1" customWidth="1"/>
    <col min="21" max="21" width="1.28515625" customWidth="1"/>
    <col min="22" max="22" width="10.28515625" bestFit="1" customWidth="1"/>
    <col min="23" max="23" width="1.28515625" customWidth="1"/>
    <col min="24" max="24" width="18.42578125" bestFit="1" customWidth="1"/>
    <col min="25" max="25" width="1.28515625" customWidth="1"/>
    <col min="26" max="26" width="7.85546875" bestFit="1" customWidth="1"/>
    <col min="27" max="27" width="1.28515625" customWidth="1"/>
    <col min="28" max="28" width="15.7109375" bestFit="1" customWidth="1"/>
    <col min="29" max="29" width="1.28515625" customWidth="1"/>
    <col min="30" max="30" width="10.28515625" bestFit="1" customWidth="1"/>
    <col min="31" max="31" width="1.28515625" customWidth="1"/>
    <col min="32" max="32" width="16.28515625" bestFit="1" customWidth="1"/>
    <col min="33" max="33" width="1.28515625" customWidth="1"/>
    <col min="34" max="34" width="18.140625" bestFit="1" customWidth="1"/>
    <col min="35" max="35" width="1.28515625" customWidth="1"/>
    <col min="36" max="36" width="18.570312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</row>
    <row r="2" spans="1:38" ht="21.7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</row>
    <row r="3" spans="1:38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spans="1:38" ht="14.45" customHeight="1" x14ac:dyDescent="0.2"/>
    <row r="5" spans="1:38" s="18" customFormat="1" ht="24" x14ac:dyDescent="0.2">
      <c r="A5" s="17" t="s">
        <v>46</v>
      </c>
      <c r="B5" s="51" t="s">
        <v>47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</row>
    <row r="6" spans="1:38" ht="21" x14ac:dyDescent="0.2">
      <c r="A6" s="44" t="s">
        <v>48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 t="s">
        <v>7</v>
      </c>
      <c r="Q6" s="44"/>
      <c r="R6" s="44"/>
      <c r="S6" s="44"/>
      <c r="T6" s="44"/>
      <c r="V6" s="44" t="s">
        <v>8</v>
      </c>
      <c r="W6" s="44"/>
      <c r="X6" s="44"/>
      <c r="Y6" s="44"/>
      <c r="Z6" s="44"/>
      <c r="AA6" s="44"/>
      <c r="AB6" s="44"/>
      <c r="AD6" s="44" t="s">
        <v>9</v>
      </c>
      <c r="AE6" s="44"/>
      <c r="AF6" s="44"/>
      <c r="AG6" s="44"/>
      <c r="AH6" s="44"/>
      <c r="AI6" s="44"/>
      <c r="AJ6" s="44"/>
      <c r="AK6" s="44"/>
      <c r="AL6" s="44"/>
    </row>
    <row r="7" spans="1:38" ht="2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V7" s="47" t="s">
        <v>10</v>
      </c>
      <c r="W7" s="47"/>
      <c r="X7" s="47"/>
      <c r="Y7" s="1"/>
      <c r="Z7" s="47" t="s">
        <v>11</v>
      </c>
      <c r="AA7" s="47"/>
      <c r="AB7" s="47"/>
      <c r="AD7" s="1"/>
      <c r="AE7" s="1"/>
      <c r="AF7" s="1"/>
      <c r="AG7" s="1"/>
      <c r="AH7" s="1"/>
      <c r="AI7" s="1"/>
      <c r="AJ7" s="1"/>
      <c r="AK7" s="1"/>
      <c r="AL7" s="1"/>
    </row>
    <row r="8" spans="1:38" ht="21" x14ac:dyDescent="0.2">
      <c r="A8" s="44" t="s">
        <v>49</v>
      </c>
      <c r="B8" s="44"/>
      <c r="D8" s="12" t="s">
        <v>50</v>
      </c>
      <c r="F8" s="12" t="s">
        <v>51</v>
      </c>
      <c r="H8" s="47" t="s">
        <v>52</v>
      </c>
      <c r="I8" s="47"/>
      <c r="J8" s="47" t="s">
        <v>53</v>
      </c>
      <c r="L8" s="12" t="s">
        <v>54</v>
      </c>
      <c r="N8" s="12" t="s">
        <v>26</v>
      </c>
      <c r="P8" s="12" t="s">
        <v>13</v>
      </c>
      <c r="R8" s="12" t="s">
        <v>14</v>
      </c>
      <c r="T8" s="12" t="s">
        <v>15</v>
      </c>
      <c r="V8" s="12" t="s">
        <v>13</v>
      </c>
      <c r="W8" s="1"/>
      <c r="X8" s="12" t="s">
        <v>14</v>
      </c>
      <c r="Z8" s="12" t="s">
        <v>13</v>
      </c>
      <c r="AA8" s="1"/>
      <c r="AB8" s="12" t="s">
        <v>16</v>
      </c>
      <c r="AD8" s="12" t="s">
        <v>13</v>
      </c>
      <c r="AF8" s="12" t="s">
        <v>17</v>
      </c>
      <c r="AH8" s="12" t="s">
        <v>14</v>
      </c>
      <c r="AJ8" s="12" t="s">
        <v>15</v>
      </c>
      <c r="AL8" s="12" t="s">
        <v>18</v>
      </c>
    </row>
    <row r="9" spans="1:38" ht="18.75" x14ac:dyDescent="0.2">
      <c r="A9" s="54" t="s">
        <v>55</v>
      </c>
      <c r="B9" s="54"/>
      <c r="D9" s="25" t="s">
        <v>56</v>
      </c>
      <c r="F9" s="25" t="s">
        <v>56</v>
      </c>
      <c r="H9" s="25" t="s">
        <v>57</v>
      </c>
      <c r="J9" s="25" t="s">
        <v>58</v>
      </c>
      <c r="L9" s="90">
        <v>0</v>
      </c>
      <c r="M9" s="79"/>
      <c r="N9" s="90">
        <v>0</v>
      </c>
      <c r="P9" s="67">
        <v>53500</v>
      </c>
      <c r="Q9" s="65"/>
      <c r="R9" s="67">
        <v>38295739297</v>
      </c>
      <c r="S9" s="65"/>
      <c r="T9" s="67">
        <v>40926500727</v>
      </c>
      <c r="U9" s="65"/>
      <c r="V9" s="67">
        <v>192879</v>
      </c>
      <c r="W9" s="65"/>
      <c r="X9" s="67">
        <v>150988629369</v>
      </c>
      <c r="Y9" s="65"/>
      <c r="Z9" s="67">
        <v>13500</v>
      </c>
      <c r="AA9" s="65"/>
      <c r="AB9" s="67">
        <v>10415050938</v>
      </c>
      <c r="AC9" s="65"/>
      <c r="AD9" s="67">
        <v>232879</v>
      </c>
      <c r="AE9" s="65"/>
      <c r="AF9" s="67">
        <v>784310</v>
      </c>
      <c r="AG9" s="65"/>
      <c r="AH9" s="67">
        <v>179620957816</v>
      </c>
      <c r="AI9" s="65"/>
      <c r="AJ9" s="67">
        <v>182616223299</v>
      </c>
      <c r="AL9" s="73">
        <v>7.4499999999999997E-2</v>
      </c>
    </row>
    <row r="10" spans="1:38" ht="18.75" x14ac:dyDescent="0.2">
      <c r="A10" s="54" t="s">
        <v>59</v>
      </c>
      <c r="B10" s="54"/>
      <c r="D10" s="25" t="s">
        <v>56</v>
      </c>
      <c r="F10" s="25" t="s">
        <v>56</v>
      </c>
      <c r="H10" s="25" t="s">
        <v>57</v>
      </c>
      <c r="J10" s="25" t="s">
        <v>60</v>
      </c>
      <c r="L10" s="90">
        <v>0</v>
      </c>
      <c r="M10" s="79"/>
      <c r="N10" s="90">
        <v>0</v>
      </c>
      <c r="P10" s="67">
        <v>43000</v>
      </c>
      <c r="Q10" s="65"/>
      <c r="R10" s="67">
        <v>26562224251</v>
      </c>
      <c r="S10" s="65"/>
      <c r="T10" s="67">
        <v>28452242096</v>
      </c>
      <c r="U10" s="65"/>
      <c r="V10" s="67">
        <v>20000</v>
      </c>
      <c r="W10" s="65"/>
      <c r="X10" s="67">
        <v>13466040272</v>
      </c>
      <c r="Y10" s="65"/>
      <c r="Z10" s="67">
        <v>0</v>
      </c>
      <c r="AA10" s="65"/>
      <c r="AB10" s="67">
        <v>0</v>
      </c>
      <c r="AC10" s="65"/>
      <c r="AD10" s="67">
        <v>63000</v>
      </c>
      <c r="AE10" s="65"/>
      <c r="AF10" s="67">
        <v>674500</v>
      </c>
      <c r="AG10" s="65"/>
      <c r="AH10" s="67">
        <v>40028264523</v>
      </c>
      <c r="AI10" s="65"/>
      <c r="AJ10" s="67">
        <v>42485798053</v>
      </c>
      <c r="AL10" s="73">
        <v>1.7299999999999999E-2</v>
      </c>
    </row>
    <row r="11" spans="1:38" ht="18.75" x14ac:dyDescent="0.2">
      <c r="A11" s="54" t="s">
        <v>61</v>
      </c>
      <c r="B11" s="54"/>
      <c r="D11" s="25" t="s">
        <v>56</v>
      </c>
      <c r="F11" s="25" t="s">
        <v>56</v>
      </c>
      <c r="H11" s="25" t="s">
        <v>62</v>
      </c>
      <c r="J11" s="25" t="s">
        <v>63</v>
      </c>
      <c r="L11" s="90">
        <v>0</v>
      </c>
      <c r="M11" s="79"/>
      <c r="N11" s="90">
        <v>0</v>
      </c>
      <c r="P11" s="67">
        <v>0</v>
      </c>
      <c r="Q11" s="65"/>
      <c r="R11" s="67">
        <v>0</v>
      </c>
      <c r="S11" s="65"/>
      <c r="T11" s="67">
        <v>0</v>
      </c>
      <c r="U11" s="65"/>
      <c r="V11" s="67">
        <v>247400</v>
      </c>
      <c r="W11" s="65"/>
      <c r="X11" s="67">
        <v>175884603285</v>
      </c>
      <c r="Y11" s="65"/>
      <c r="Z11" s="67">
        <v>0</v>
      </c>
      <c r="AA11" s="65"/>
      <c r="AB11" s="67">
        <v>0</v>
      </c>
      <c r="AC11" s="65"/>
      <c r="AD11" s="67">
        <v>247400</v>
      </c>
      <c r="AE11" s="65"/>
      <c r="AF11" s="67">
        <v>709510</v>
      </c>
      <c r="AG11" s="65"/>
      <c r="AH11" s="67">
        <v>175884603285</v>
      </c>
      <c r="AI11" s="65"/>
      <c r="AJ11" s="67">
        <v>175500958684</v>
      </c>
      <c r="AL11" s="73">
        <v>7.1599999999999997E-2</v>
      </c>
    </row>
    <row r="12" spans="1:38" ht="18.75" x14ac:dyDescent="0.2">
      <c r="A12" s="54" t="s">
        <v>64</v>
      </c>
      <c r="B12" s="54"/>
      <c r="D12" s="25" t="s">
        <v>56</v>
      </c>
      <c r="F12" s="25" t="s">
        <v>56</v>
      </c>
      <c r="H12" s="25" t="s">
        <v>65</v>
      </c>
      <c r="J12" s="25" t="s">
        <v>66</v>
      </c>
      <c r="L12" s="90">
        <v>0.26</v>
      </c>
      <c r="M12" s="79"/>
      <c r="N12" s="90">
        <v>0.26</v>
      </c>
      <c r="P12" s="67">
        <v>0</v>
      </c>
      <c r="Q12" s="65"/>
      <c r="R12" s="67">
        <v>0</v>
      </c>
      <c r="S12" s="65"/>
      <c r="T12" s="67">
        <v>0</v>
      </c>
      <c r="U12" s="65"/>
      <c r="V12" s="67">
        <v>545000</v>
      </c>
      <c r="W12" s="65"/>
      <c r="X12" s="67">
        <v>501653336116</v>
      </c>
      <c r="Y12" s="65"/>
      <c r="Z12" s="67">
        <v>0</v>
      </c>
      <c r="AA12" s="65"/>
      <c r="AB12" s="67">
        <v>0</v>
      </c>
      <c r="AC12" s="65"/>
      <c r="AD12" s="67">
        <v>545000</v>
      </c>
      <c r="AE12" s="65"/>
      <c r="AF12" s="67">
        <v>920300</v>
      </c>
      <c r="AG12" s="65"/>
      <c r="AH12" s="67">
        <v>501653336116</v>
      </c>
      <c r="AI12" s="65"/>
      <c r="AJ12" s="67">
        <v>501472591615</v>
      </c>
      <c r="AL12" s="73">
        <v>0.2046</v>
      </c>
    </row>
    <row r="13" spans="1:38" ht="18.75" x14ac:dyDescent="0.2">
      <c r="A13" s="54" t="s">
        <v>67</v>
      </c>
      <c r="B13" s="54"/>
      <c r="D13" s="25" t="s">
        <v>56</v>
      </c>
      <c r="F13" s="25" t="s">
        <v>56</v>
      </c>
      <c r="H13" s="25" t="s">
        <v>68</v>
      </c>
      <c r="J13" s="25" t="s">
        <v>69</v>
      </c>
      <c r="L13" s="90">
        <v>0</v>
      </c>
      <c r="M13" s="79"/>
      <c r="N13" s="90">
        <v>0</v>
      </c>
      <c r="P13" s="67">
        <v>0</v>
      </c>
      <c r="Q13" s="65"/>
      <c r="R13" s="67">
        <v>0</v>
      </c>
      <c r="S13" s="65"/>
      <c r="T13" s="67">
        <v>0</v>
      </c>
      <c r="U13" s="65"/>
      <c r="V13" s="67">
        <v>457888</v>
      </c>
      <c r="W13" s="65"/>
      <c r="X13" s="67">
        <v>245989159650</v>
      </c>
      <c r="Y13" s="65"/>
      <c r="Z13" s="67">
        <v>50700</v>
      </c>
      <c r="AA13" s="65"/>
      <c r="AB13" s="67">
        <v>27157566904</v>
      </c>
      <c r="AC13" s="65"/>
      <c r="AD13" s="67">
        <v>407188</v>
      </c>
      <c r="AE13" s="65"/>
      <c r="AF13" s="67">
        <v>538980</v>
      </c>
      <c r="AG13" s="65"/>
      <c r="AH13" s="67">
        <v>218910484998</v>
      </c>
      <c r="AI13" s="65"/>
      <c r="AJ13" s="67">
        <v>219426409993</v>
      </c>
      <c r="AL13" s="73">
        <v>8.9499999999999996E-2</v>
      </c>
    </row>
    <row r="14" spans="1:38" ht="18.75" x14ac:dyDescent="0.2">
      <c r="A14" s="54" t="s">
        <v>70</v>
      </c>
      <c r="B14" s="54"/>
      <c r="D14" s="25" t="s">
        <v>56</v>
      </c>
      <c r="F14" s="25" t="s">
        <v>56</v>
      </c>
      <c r="H14" s="25" t="s">
        <v>71</v>
      </c>
      <c r="J14" s="25" t="s">
        <v>72</v>
      </c>
      <c r="L14" s="90">
        <v>0</v>
      </c>
      <c r="M14" s="79"/>
      <c r="N14" s="90">
        <v>0</v>
      </c>
      <c r="P14" s="67">
        <v>0</v>
      </c>
      <c r="Q14" s="65"/>
      <c r="R14" s="67">
        <v>0</v>
      </c>
      <c r="S14" s="65"/>
      <c r="T14" s="67">
        <v>0</v>
      </c>
      <c r="U14" s="65"/>
      <c r="V14" s="67">
        <v>179000</v>
      </c>
      <c r="W14" s="65"/>
      <c r="X14" s="67">
        <v>152508797190</v>
      </c>
      <c r="Y14" s="65"/>
      <c r="Z14" s="67">
        <v>0</v>
      </c>
      <c r="AA14" s="65"/>
      <c r="AB14" s="67">
        <v>0</v>
      </c>
      <c r="AC14" s="65"/>
      <c r="AD14" s="67">
        <v>179000</v>
      </c>
      <c r="AE14" s="65"/>
      <c r="AF14" s="67">
        <v>853500</v>
      </c>
      <c r="AG14" s="65"/>
      <c r="AH14" s="67">
        <v>152508797190</v>
      </c>
      <c r="AI14" s="65"/>
      <c r="AJ14" s="67">
        <v>152748809259</v>
      </c>
      <c r="AL14" s="73">
        <v>6.2300000000000001E-2</v>
      </c>
    </row>
    <row r="15" spans="1:38" ht="21.75" thickBot="1" x14ac:dyDescent="0.25">
      <c r="A15" s="50" t="s">
        <v>20</v>
      </c>
      <c r="B15" s="50"/>
      <c r="D15" s="16"/>
      <c r="F15" s="16"/>
      <c r="H15" s="16"/>
      <c r="J15" s="16"/>
      <c r="L15" s="16"/>
      <c r="N15" s="16"/>
      <c r="P15" s="71"/>
      <c r="Q15" s="65"/>
      <c r="R15" s="71">
        <v>64857963548</v>
      </c>
      <c r="S15" s="65"/>
      <c r="T15" s="71">
        <v>69378742823</v>
      </c>
      <c r="U15" s="65"/>
      <c r="V15" s="71">
        <v>1642167</v>
      </c>
      <c r="W15" s="65"/>
      <c r="X15" s="71">
        <v>1240490565882</v>
      </c>
      <c r="Y15" s="65"/>
      <c r="Z15" s="71"/>
      <c r="AA15" s="65"/>
      <c r="AB15" s="71">
        <v>37572617842</v>
      </c>
      <c r="AC15" s="65"/>
      <c r="AD15" s="71">
        <v>1674467</v>
      </c>
      <c r="AE15" s="65"/>
      <c r="AF15" s="71"/>
      <c r="AG15" s="65"/>
      <c r="AH15" s="71">
        <v>1268606443928</v>
      </c>
      <c r="AI15" s="65"/>
      <c r="AJ15" s="71">
        <v>1274250790903</v>
      </c>
      <c r="AL15" s="74">
        <f>SUM(AL9:AL14)</f>
        <v>0.51980000000000004</v>
      </c>
    </row>
    <row r="16" spans="1:38" ht="13.5" thickTop="1" x14ac:dyDescent="0.2"/>
  </sheetData>
  <mergeCells count="19"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H8:J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5"/>
  <sheetViews>
    <sheetView rightToLeft="1" workbookViewId="0">
      <selection activeCell="A14" sqref="A14"/>
    </sheetView>
  </sheetViews>
  <sheetFormatPr defaultRowHeight="12.75" x14ac:dyDescent="0.2"/>
  <cols>
    <col min="1" max="1" width="55.140625" customWidth="1"/>
    <col min="2" max="2" width="1.28515625" customWidth="1"/>
    <col min="3" max="3" width="12.85546875" bestFit="1" customWidth="1"/>
    <col min="4" max="4" width="1.28515625" customWidth="1"/>
    <col min="5" max="5" width="11.7109375" bestFit="1" customWidth="1"/>
    <col min="6" max="6" width="1.28515625" customWidth="1"/>
    <col min="7" max="7" width="14.85546875" bestFit="1" customWidth="1"/>
    <col min="8" max="8" width="1.28515625" customWidth="1"/>
    <col min="9" max="9" width="5.140625" customWidth="1"/>
    <col min="10" max="10" width="1.28515625" customWidth="1"/>
    <col min="11" max="11" width="12" bestFit="1" customWidth="1"/>
    <col min="12" max="12" width="1.28515625" customWidth="1"/>
    <col min="13" max="13" width="2.5703125" customWidth="1"/>
    <col min="14" max="14" width="1.28515625" customWidth="1"/>
    <col min="15" max="15" width="12.5703125" bestFit="1" customWidth="1"/>
    <col min="16" max="16" width="1.28515625" customWidth="1"/>
    <col min="17" max="17" width="2.5703125" customWidth="1"/>
    <col min="18" max="18" width="1.28515625" customWidth="1"/>
    <col min="19" max="19" width="10.42578125" bestFit="1" customWidth="1"/>
    <col min="20" max="20" width="1.28515625" customWidth="1"/>
    <col min="21" max="21" width="11.7109375" bestFit="1" customWidth="1"/>
    <col min="22" max="22" width="1.28515625" customWidth="1"/>
    <col min="23" max="23" width="2.5703125" customWidth="1"/>
    <col min="24" max="24" width="1.28515625" customWidth="1"/>
    <col min="25" max="25" width="12.85546875" bestFit="1" customWidth="1"/>
    <col min="26" max="26" width="1.28515625" customWidth="1"/>
    <col min="27" max="27" width="12.28515625" bestFit="1" customWidth="1"/>
    <col min="28" max="28" width="1.28515625" customWidth="1"/>
    <col min="29" max="29" width="2.5703125" customWidth="1"/>
    <col min="30" max="32" width="1.28515625" customWidth="1"/>
    <col min="33" max="33" width="12" bestFit="1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5.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</row>
    <row r="2" spans="1:49" ht="25.5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</row>
    <row r="3" spans="1:49" ht="25.5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</row>
    <row r="5" spans="1:49" s="18" customFormat="1" ht="24" x14ac:dyDescent="0.2">
      <c r="A5" s="17" t="s">
        <v>21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</row>
    <row r="6" spans="1:49" ht="21" x14ac:dyDescent="0.2">
      <c r="I6" s="44" t="s">
        <v>7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C6" s="44" t="s">
        <v>9</v>
      </c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</row>
    <row r="7" spans="1:49" x14ac:dyDescent="0.2"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9" ht="21" x14ac:dyDescent="0.2">
      <c r="A8" s="44" t="s">
        <v>22</v>
      </c>
      <c r="B8" s="44"/>
      <c r="C8" s="44"/>
      <c r="D8" s="44"/>
      <c r="E8" s="44"/>
      <c r="F8" s="44"/>
      <c r="G8" s="44"/>
      <c r="I8" s="44" t="s">
        <v>23</v>
      </c>
      <c r="J8" s="44"/>
      <c r="K8" s="44"/>
      <c r="M8" s="44" t="s">
        <v>24</v>
      </c>
      <c r="N8" s="44"/>
      <c r="O8" s="44"/>
      <c r="Q8" s="44" t="s">
        <v>25</v>
      </c>
      <c r="R8" s="44"/>
      <c r="S8" s="44"/>
      <c r="T8" s="44"/>
      <c r="U8" s="44"/>
      <c r="W8" s="44" t="s">
        <v>26</v>
      </c>
      <c r="X8" s="44"/>
      <c r="Y8" s="44"/>
      <c r="Z8" s="44"/>
      <c r="AA8" s="44"/>
      <c r="AC8" s="44" t="s">
        <v>23</v>
      </c>
      <c r="AD8" s="44"/>
      <c r="AE8" s="44"/>
      <c r="AF8" s="44"/>
      <c r="AG8" s="44"/>
      <c r="AI8" s="44" t="s">
        <v>24</v>
      </c>
      <c r="AJ8" s="44"/>
      <c r="AK8" s="44"/>
      <c r="AM8" s="44" t="s">
        <v>25</v>
      </c>
      <c r="AN8" s="44"/>
      <c r="AO8" s="44"/>
      <c r="AQ8" s="44" t="s">
        <v>26</v>
      </c>
      <c r="AR8" s="44"/>
      <c r="AS8" s="44"/>
    </row>
    <row r="9" spans="1:49" ht="21" x14ac:dyDescent="0.2">
      <c r="A9" s="19" t="s">
        <v>27</v>
      </c>
      <c r="B9" s="20"/>
      <c r="C9" s="20"/>
      <c r="D9" s="20"/>
      <c r="E9" s="20"/>
      <c r="F9" s="20"/>
      <c r="G9" s="20"/>
      <c r="I9" s="20"/>
      <c r="J9" s="20"/>
      <c r="K9" s="20"/>
      <c r="M9" s="20"/>
      <c r="N9" s="20"/>
      <c r="O9" s="20"/>
      <c r="Q9" s="20"/>
      <c r="R9" s="20"/>
      <c r="S9" s="20"/>
      <c r="T9" s="20"/>
      <c r="U9" s="20"/>
      <c r="W9" s="20"/>
      <c r="X9" s="20"/>
      <c r="Y9" s="20"/>
      <c r="Z9" s="20"/>
      <c r="AA9" s="20"/>
      <c r="AC9" s="20"/>
      <c r="AD9" s="20"/>
      <c r="AE9" s="20"/>
      <c r="AF9" s="20"/>
      <c r="AG9" s="20"/>
      <c r="AI9" s="20"/>
      <c r="AJ9" s="20"/>
      <c r="AK9" s="20"/>
      <c r="AM9" s="20"/>
      <c r="AN9" s="20"/>
      <c r="AO9" s="20"/>
      <c r="AQ9" s="20"/>
      <c r="AR9" s="20"/>
      <c r="AS9" s="20"/>
    </row>
    <row r="10" spans="1:49" s="18" customFormat="1" ht="24" x14ac:dyDescent="0.2">
      <c r="A10" s="17"/>
      <c r="B10" s="17"/>
      <c r="C10" s="17" t="s">
        <v>7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 t="s">
        <v>9</v>
      </c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</row>
    <row r="11" spans="1:49" ht="21" x14ac:dyDescent="0.55000000000000004">
      <c r="A11" s="61" t="s">
        <v>22</v>
      </c>
      <c r="C11" s="11" t="s">
        <v>28</v>
      </c>
      <c r="D11" s="11"/>
      <c r="E11" s="11" t="s">
        <v>29</v>
      </c>
      <c r="F11" s="11"/>
      <c r="G11" s="11" t="s">
        <v>30</v>
      </c>
      <c r="H11" s="11"/>
      <c r="I11" s="11"/>
      <c r="J11" s="11"/>
      <c r="K11" s="11" t="s">
        <v>31</v>
      </c>
      <c r="L11" s="11"/>
      <c r="M11" s="11"/>
      <c r="N11" s="11"/>
      <c r="O11" s="11" t="s">
        <v>24</v>
      </c>
      <c r="P11" s="11"/>
      <c r="Q11" s="11"/>
      <c r="R11" s="11"/>
      <c r="S11" s="11" t="s">
        <v>25</v>
      </c>
      <c r="T11" s="11"/>
      <c r="U11" s="11"/>
      <c r="V11" s="11"/>
      <c r="W11" s="11"/>
      <c r="Y11" s="44" t="s">
        <v>28</v>
      </c>
      <c r="Z11" s="44"/>
      <c r="AA11" s="44"/>
      <c r="AB11" s="44"/>
      <c r="AC11" s="44"/>
      <c r="AD11" s="44"/>
      <c r="AE11" s="44" t="s">
        <v>29</v>
      </c>
      <c r="AF11" s="44"/>
      <c r="AG11" s="44"/>
      <c r="AH11" s="44"/>
      <c r="AI11" s="44"/>
      <c r="AJ11" s="44"/>
      <c r="AK11" s="44" t="s">
        <v>30</v>
      </c>
      <c r="AL11" s="44"/>
      <c r="AM11" s="44"/>
      <c r="AN11" s="44"/>
      <c r="AO11" s="44" t="s">
        <v>31</v>
      </c>
      <c r="AP11" s="44"/>
      <c r="AQ11" s="44"/>
      <c r="AR11" s="44"/>
      <c r="AS11" s="44" t="s">
        <v>24</v>
      </c>
      <c r="AT11" s="44"/>
      <c r="AU11" s="44"/>
      <c r="AV11" s="44" t="s">
        <v>25</v>
      </c>
    </row>
    <row r="12" spans="1:49" ht="21" x14ac:dyDescent="0.2">
      <c r="A12" s="21" t="s">
        <v>32</v>
      </c>
      <c r="C12" s="12"/>
      <c r="D12" s="1"/>
      <c r="E12" s="12"/>
      <c r="F12" s="1"/>
      <c r="G12" s="47"/>
      <c r="H12" s="47"/>
      <c r="I12" s="47"/>
      <c r="J12" s="1"/>
      <c r="K12" s="47"/>
      <c r="L12" s="47"/>
      <c r="M12" s="47"/>
      <c r="N12" s="1"/>
      <c r="O12" s="47"/>
      <c r="P12" s="47"/>
      <c r="Q12" s="47"/>
      <c r="R12" s="1"/>
      <c r="S12" s="47"/>
      <c r="T12" s="47"/>
      <c r="U12" s="47"/>
      <c r="V12" s="47"/>
      <c r="W12" s="47"/>
      <c r="Y12" s="47"/>
      <c r="Z12" s="47"/>
      <c r="AA12" s="47"/>
      <c r="AB12" s="47"/>
      <c r="AC12" s="47"/>
      <c r="AD12" s="1"/>
      <c r="AE12" s="47"/>
      <c r="AF12" s="47"/>
      <c r="AG12" s="47"/>
      <c r="AH12" s="47"/>
      <c r="AI12" s="47"/>
      <c r="AJ12" s="1"/>
      <c r="AK12" s="47"/>
      <c r="AL12" s="47"/>
      <c r="AM12" s="47"/>
      <c r="AN12" s="1"/>
      <c r="AO12" s="47"/>
      <c r="AP12" s="47"/>
      <c r="AQ12" s="47"/>
      <c r="AR12" s="1"/>
      <c r="AS12" s="47"/>
      <c r="AT12" s="47"/>
      <c r="AU12" s="1"/>
      <c r="AV12" s="12"/>
    </row>
    <row r="13" spans="1:49" ht="21" x14ac:dyDescent="0.2">
      <c r="A13" s="20"/>
      <c r="C13" s="20" t="s">
        <v>7</v>
      </c>
      <c r="E13" s="20"/>
      <c r="G13" s="20"/>
      <c r="H13" s="20"/>
      <c r="I13" s="20"/>
      <c r="K13" s="20"/>
      <c r="L13" s="20"/>
      <c r="M13" s="20"/>
      <c r="O13" s="20" t="s">
        <v>9</v>
      </c>
      <c r="P13" s="20"/>
      <c r="Q13" s="20"/>
      <c r="S13" s="20"/>
      <c r="T13" s="20"/>
      <c r="U13" s="20"/>
      <c r="V13" s="20"/>
      <c r="W13" s="20"/>
      <c r="Y13" s="20"/>
      <c r="Z13" s="20"/>
      <c r="AA13" s="20"/>
      <c r="AB13" s="20"/>
      <c r="AC13" s="20"/>
      <c r="AE13" s="20"/>
      <c r="AF13" s="20"/>
      <c r="AG13" s="20"/>
      <c r="AH13" s="20"/>
      <c r="AI13" s="20"/>
      <c r="AK13" s="20"/>
      <c r="AL13" s="20"/>
      <c r="AM13" s="20"/>
      <c r="AO13" s="20"/>
      <c r="AP13" s="20"/>
      <c r="AQ13" s="20"/>
      <c r="AS13" s="20"/>
      <c r="AT13" s="20"/>
      <c r="AV13" s="20"/>
    </row>
    <row r="14" spans="1:49" s="18" customFormat="1" ht="24" x14ac:dyDescent="0.2">
      <c r="A14" s="17" t="s">
        <v>22</v>
      </c>
      <c r="B14" s="17"/>
      <c r="C14" s="17" t="s">
        <v>29</v>
      </c>
      <c r="D14" s="17"/>
      <c r="E14" s="17" t="s">
        <v>31</v>
      </c>
      <c r="F14" s="17"/>
      <c r="G14" s="17" t="s">
        <v>24</v>
      </c>
      <c r="H14" s="17"/>
      <c r="I14" s="17"/>
      <c r="J14" s="17"/>
      <c r="K14" s="17" t="s">
        <v>25</v>
      </c>
      <c r="L14" s="17"/>
      <c r="M14" s="17"/>
      <c r="N14" s="17"/>
      <c r="O14" s="17" t="s">
        <v>29</v>
      </c>
      <c r="P14" s="17"/>
      <c r="Q14" s="17"/>
      <c r="R14" s="17"/>
      <c r="S14" s="17"/>
      <c r="T14" s="17"/>
      <c r="U14" s="17" t="s">
        <v>31</v>
      </c>
      <c r="V14" s="17"/>
      <c r="W14" s="17"/>
      <c r="X14" s="17"/>
      <c r="Y14" s="17"/>
      <c r="Z14" s="17"/>
      <c r="AA14" s="17" t="s">
        <v>24</v>
      </c>
      <c r="AB14" s="17"/>
      <c r="AC14" s="17"/>
      <c r="AD14" s="17"/>
      <c r="AE14" s="17"/>
      <c r="AF14" s="17"/>
      <c r="AG14" s="17" t="s">
        <v>25</v>
      </c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</row>
    <row r="15" spans="1:49" ht="21" x14ac:dyDescent="0.2"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</sheetData>
  <mergeCells count="26">
    <mergeCell ref="AO12:AQ12"/>
    <mergeCell ref="AS12:AT12"/>
    <mergeCell ref="C15:M15"/>
    <mergeCell ref="O15:AI15"/>
    <mergeCell ref="G12:I12"/>
    <mergeCell ref="K12:M12"/>
    <mergeCell ref="O12:Q12"/>
    <mergeCell ref="S12:W12"/>
    <mergeCell ref="Y12:AC12"/>
    <mergeCell ref="AE12:AI12"/>
    <mergeCell ref="AK12:AM12"/>
    <mergeCell ref="A8:G8"/>
    <mergeCell ref="I8:K8"/>
    <mergeCell ref="M8:O8"/>
    <mergeCell ref="Q8:U8"/>
    <mergeCell ref="W8:AA8"/>
    <mergeCell ref="Y11:AV11"/>
    <mergeCell ref="AC8:AG8"/>
    <mergeCell ref="AI8:AK8"/>
    <mergeCell ref="AM8:AO8"/>
    <mergeCell ref="AQ8:AS8"/>
    <mergeCell ref="A1:AW1"/>
    <mergeCell ref="A2:AW2"/>
    <mergeCell ref="A3:AW3"/>
    <mergeCell ref="I6:AA6"/>
    <mergeCell ref="AC6:AS6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6"/>
  <sheetViews>
    <sheetView rightToLeft="1" workbookViewId="0">
      <selection activeCell="U9" sqref="U9:U14"/>
    </sheetView>
  </sheetViews>
  <sheetFormatPr defaultRowHeight="12.75" x14ac:dyDescent="0.2"/>
  <cols>
    <col min="1" max="1" width="6.42578125" customWidth="1"/>
    <col min="2" max="2" width="29.7109375" customWidth="1"/>
    <col min="3" max="3" width="1.28515625" customWidth="1"/>
    <col min="4" max="4" width="20" customWidth="1"/>
    <col min="5" max="5" width="10.42578125" hidden="1" customWidth="1"/>
    <col min="6" max="6" width="1.28515625" customWidth="1"/>
    <col min="7" max="7" width="16.7109375" bestFit="1" customWidth="1"/>
    <col min="8" max="8" width="1.28515625" customWidth="1"/>
    <col min="9" max="9" width="16.5703125" bestFit="1" customWidth="1"/>
    <col min="10" max="10" width="1.28515625" customWidth="1"/>
    <col min="11" max="11" width="10.5703125" bestFit="1" customWidth="1"/>
    <col min="12" max="12" width="1.28515625" customWidth="1"/>
    <col min="13" max="13" width="15.7109375" bestFit="1" customWidth="1"/>
    <col min="14" max="14" width="1.28515625" customWidth="1"/>
    <col min="15" max="15" width="8.5703125" bestFit="1" customWidth="1"/>
    <col min="16" max="16" width="1.28515625" customWidth="1"/>
    <col min="17" max="17" width="14.5703125" bestFit="1" customWidth="1"/>
    <col min="18" max="18" width="1.28515625" customWidth="1"/>
    <col min="19" max="19" width="11.7109375" bestFit="1" customWidth="1"/>
    <col min="20" max="20" width="1.28515625" customWidth="1"/>
    <col min="21" max="21" width="22.42578125" bestFit="1" customWidth="1"/>
    <col min="22" max="22" width="1.28515625" customWidth="1"/>
    <col min="23" max="23" width="16.7109375" bestFit="1" customWidth="1"/>
    <col min="24" max="24" width="1.28515625" customWidth="1"/>
    <col min="25" max="25" width="16.71093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9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spans="1:29" ht="21.7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9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9" ht="14.45" customHeight="1" x14ac:dyDescent="0.2"/>
    <row r="5" spans="1:29" ht="24" x14ac:dyDescent="0.2">
      <c r="A5" s="17" t="s">
        <v>33</v>
      </c>
      <c r="B5" s="51" t="s">
        <v>34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</row>
    <row r="6" spans="1:29" ht="21" x14ac:dyDescent="0.2">
      <c r="E6" s="44" t="s">
        <v>7</v>
      </c>
      <c r="F6" s="44"/>
      <c r="G6" s="44"/>
      <c r="H6" s="44"/>
      <c r="I6" s="44"/>
      <c r="K6" s="44" t="s">
        <v>8</v>
      </c>
      <c r="L6" s="44"/>
      <c r="M6" s="44"/>
      <c r="N6" s="44"/>
      <c r="O6" s="44"/>
      <c r="P6" s="44"/>
      <c r="Q6" s="44"/>
      <c r="S6" s="44" t="s">
        <v>9</v>
      </c>
      <c r="T6" s="44"/>
      <c r="U6" s="44"/>
      <c r="V6" s="44"/>
      <c r="W6" s="44"/>
      <c r="X6" s="44"/>
      <c r="Y6" s="44"/>
      <c r="Z6" s="44"/>
      <c r="AA6" s="44"/>
    </row>
    <row r="7" spans="1:29" ht="14.45" customHeight="1" x14ac:dyDescent="0.2">
      <c r="E7" s="1"/>
      <c r="F7" s="1"/>
      <c r="G7" s="1"/>
      <c r="H7" s="1"/>
      <c r="I7" s="1"/>
      <c r="K7" s="47" t="s">
        <v>35</v>
      </c>
      <c r="L7" s="47"/>
      <c r="M7" s="47"/>
      <c r="N7" s="1"/>
      <c r="O7" s="47" t="s">
        <v>36</v>
      </c>
      <c r="P7" s="47"/>
      <c r="Q7" s="47"/>
      <c r="S7" s="1"/>
      <c r="T7" s="1"/>
      <c r="U7" s="1"/>
      <c r="V7" s="1"/>
      <c r="W7" s="1"/>
      <c r="X7" s="1"/>
      <c r="Y7" s="1"/>
      <c r="Z7" s="1"/>
      <c r="AA7" s="1"/>
    </row>
    <row r="8" spans="1:29" ht="14.45" customHeight="1" x14ac:dyDescent="0.2">
      <c r="A8" s="44" t="s">
        <v>37</v>
      </c>
      <c r="B8" s="44"/>
      <c r="D8" s="44" t="s">
        <v>38</v>
      </c>
      <c r="E8" s="44"/>
      <c r="G8" s="11" t="s">
        <v>14</v>
      </c>
      <c r="I8" s="11" t="s">
        <v>15</v>
      </c>
      <c r="K8" s="12" t="s">
        <v>13</v>
      </c>
      <c r="L8" s="1"/>
      <c r="M8" s="12" t="s">
        <v>14</v>
      </c>
      <c r="O8" s="12" t="s">
        <v>13</v>
      </c>
      <c r="P8" s="1"/>
      <c r="Q8" s="12" t="s">
        <v>16</v>
      </c>
      <c r="S8" s="11" t="s">
        <v>13</v>
      </c>
      <c r="U8" s="11" t="s">
        <v>39</v>
      </c>
      <c r="W8" s="11" t="s">
        <v>14</v>
      </c>
      <c r="Y8" s="11" t="s">
        <v>15</v>
      </c>
      <c r="AA8" s="11" t="s">
        <v>18</v>
      </c>
    </row>
    <row r="9" spans="1:29" ht="21.75" customHeight="1" x14ac:dyDescent="0.2">
      <c r="A9" s="22" t="s">
        <v>40</v>
      </c>
      <c r="B9" s="22"/>
      <c r="D9" s="64">
        <v>3101625</v>
      </c>
      <c r="E9" s="64"/>
      <c r="F9" s="65"/>
      <c r="G9" s="66">
        <v>46999995712</v>
      </c>
      <c r="H9" s="65"/>
      <c r="I9" s="66">
        <v>51003772841.25</v>
      </c>
      <c r="J9" s="65"/>
      <c r="K9" s="66">
        <v>0</v>
      </c>
      <c r="L9" s="65"/>
      <c r="M9" s="66">
        <v>0</v>
      </c>
      <c r="N9" s="65"/>
      <c r="O9" s="66">
        <v>0</v>
      </c>
      <c r="P9" s="65"/>
      <c r="Q9" s="66">
        <v>0</v>
      </c>
      <c r="R9" s="65"/>
      <c r="S9" s="66">
        <v>3101625</v>
      </c>
      <c r="T9" s="65"/>
      <c r="U9" s="98">
        <v>16891.98</v>
      </c>
      <c r="V9" s="65"/>
      <c r="W9" s="66">
        <v>46999995712</v>
      </c>
      <c r="X9" s="65"/>
      <c r="Y9" s="66">
        <v>52392587467.5</v>
      </c>
      <c r="AA9" s="81">
        <v>2.1400000000000002E-2</v>
      </c>
      <c r="AC9" s="80"/>
    </row>
    <row r="10" spans="1:29" ht="21.75" customHeight="1" x14ac:dyDescent="0.2">
      <c r="A10" s="25" t="s">
        <v>41</v>
      </c>
      <c r="B10" s="25"/>
      <c r="D10" s="67">
        <v>3889817</v>
      </c>
      <c r="E10" s="67"/>
      <c r="F10" s="65"/>
      <c r="G10" s="67">
        <v>49999980005</v>
      </c>
      <c r="H10" s="65"/>
      <c r="I10" s="67">
        <v>53974556117.620003</v>
      </c>
      <c r="J10" s="65"/>
      <c r="K10" s="67">
        <v>0</v>
      </c>
      <c r="L10" s="65"/>
      <c r="M10" s="67">
        <v>0</v>
      </c>
      <c r="N10" s="65"/>
      <c r="O10" s="67">
        <v>0</v>
      </c>
      <c r="P10" s="65"/>
      <c r="Q10" s="67">
        <v>0</v>
      </c>
      <c r="R10" s="65"/>
      <c r="S10" s="67">
        <v>3889817</v>
      </c>
      <c r="T10" s="65"/>
      <c r="U10" s="99">
        <v>14253.27</v>
      </c>
      <c r="V10" s="65"/>
      <c r="W10" s="67">
        <v>49999980005</v>
      </c>
      <c r="X10" s="65"/>
      <c r="Y10" s="67">
        <v>55442611951.589996</v>
      </c>
      <c r="AA10" s="82">
        <v>2.2599999999999999E-2</v>
      </c>
      <c r="AC10" s="80"/>
    </row>
    <row r="11" spans="1:29" ht="21.75" customHeight="1" x14ac:dyDescent="0.2">
      <c r="A11" s="25" t="s">
        <v>42</v>
      </c>
      <c r="B11" s="25"/>
      <c r="D11" s="67">
        <v>663037</v>
      </c>
      <c r="E11" s="67"/>
      <c r="F11" s="65"/>
      <c r="G11" s="67">
        <v>6638061229</v>
      </c>
      <c r="H11" s="65"/>
      <c r="I11" s="67">
        <v>6105941713.6462498</v>
      </c>
      <c r="J11" s="65"/>
      <c r="K11" s="67">
        <v>0</v>
      </c>
      <c r="L11" s="65"/>
      <c r="M11" s="67">
        <v>0</v>
      </c>
      <c r="N11" s="65"/>
      <c r="O11" s="67">
        <v>0</v>
      </c>
      <c r="P11" s="65"/>
      <c r="Q11" s="67">
        <v>0</v>
      </c>
      <c r="R11" s="65"/>
      <c r="S11" s="67">
        <v>663037</v>
      </c>
      <c r="T11" s="65"/>
      <c r="U11" s="99">
        <v>8540</v>
      </c>
      <c r="V11" s="65"/>
      <c r="W11" s="67">
        <v>6638061229</v>
      </c>
      <c r="X11" s="65"/>
      <c r="Y11" s="67">
        <v>5655611956.0237503</v>
      </c>
      <c r="AA11" s="82">
        <v>2.3E-3</v>
      </c>
      <c r="AC11" s="80"/>
    </row>
    <row r="12" spans="1:29" ht="21.75" customHeight="1" x14ac:dyDescent="0.2">
      <c r="A12" s="25" t="s">
        <v>43</v>
      </c>
      <c r="B12" s="25"/>
      <c r="D12" s="67">
        <v>2173359</v>
      </c>
      <c r="E12" s="67"/>
      <c r="F12" s="65"/>
      <c r="G12" s="67">
        <v>49999992883</v>
      </c>
      <c r="H12" s="65"/>
      <c r="I12" s="67">
        <v>53964156232.559998</v>
      </c>
      <c r="J12" s="65"/>
      <c r="K12" s="67">
        <v>0</v>
      </c>
      <c r="L12" s="65"/>
      <c r="M12" s="67">
        <v>0</v>
      </c>
      <c r="N12" s="65"/>
      <c r="O12" s="67">
        <v>0</v>
      </c>
      <c r="P12" s="65"/>
      <c r="Q12" s="67">
        <v>0</v>
      </c>
      <c r="R12" s="65"/>
      <c r="S12" s="67">
        <v>2173359</v>
      </c>
      <c r="T12" s="65"/>
      <c r="U12" s="99">
        <v>25506.639999999999</v>
      </c>
      <c r="V12" s="65"/>
      <c r="W12" s="67">
        <v>49999992883</v>
      </c>
      <c r="X12" s="65"/>
      <c r="Y12" s="67">
        <v>55435085603.760002</v>
      </c>
      <c r="AA12" s="82">
        <v>2.2599999999999999E-2</v>
      </c>
      <c r="AC12" s="80"/>
    </row>
    <row r="13" spans="1:29" s="63" customFormat="1" ht="21.75" customHeight="1" x14ac:dyDescent="0.2">
      <c r="A13" s="62" t="s">
        <v>44</v>
      </c>
      <c r="B13" s="62"/>
      <c r="D13" s="68">
        <v>90340</v>
      </c>
      <c r="E13" s="68"/>
      <c r="F13" s="69"/>
      <c r="G13" s="68">
        <v>1301242887</v>
      </c>
      <c r="H13" s="69"/>
      <c r="I13" s="68">
        <v>1305279003.1949999</v>
      </c>
      <c r="J13" s="69"/>
      <c r="K13" s="68">
        <v>1972878</v>
      </c>
      <c r="L13" s="69"/>
      <c r="M13" s="68">
        <v>29923049653</v>
      </c>
      <c r="N13" s="69"/>
      <c r="O13" s="68">
        <v>-90340</v>
      </c>
      <c r="P13" s="69"/>
      <c r="Q13" s="68">
        <v>1343534877</v>
      </c>
      <c r="R13" s="69"/>
      <c r="S13" s="68">
        <v>1972878</v>
      </c>
      <c r="T13" s="69"/>
      <c r="U13" s="100">
        <v>15398</v>
      </c>
      <c r="V13" s="69"/>
      <c r="W13" s="68">
        <v>29923049653</v>
      </c>
      <c r="X13" s="69"/>
      <c r="Y13" s="68">
        <v>30197624110.1082</v>
      </c>
      <c r="AA13" s="83">
        <v>1.23E-2</v>
      </c>
      <c r="AC13" s="80"/>
    </row>
    <row r="14" spans="1:29" ht="21.75" customHeight="1" x14ac:dyDescent="0.2">
      <c r="A14" s="62" t="s">
        <v>45</v>
      </c>
      <c r="B14" s="62"/>
      <c r="D14" s="64">
        <v>0</v>
      </c>
      <c r="E14" s="64"/>
      <c r="F14" s="65"/>
      <c r="G14" s="68">
        <v>0</v>
      </c>
      <c r="H14" s="65"/>
      <c r="I14" s="68">
        <v>0</v>
      </c>
      <c r="J14" s="65"/>
      <c r="K14" s="68">
        <v>2009502</v>
      </c>
      <c r="L14" s="65"/>
      <c r="M14" s="68">
        <v>59999967518</v>
      </c>
      <c r="N14" s="65"/>
      <c r="O14" s="68">
        <v>0</v>
      </c>
      <c r="P14" s="65"/>
      <c r="Q14" s="68">
        <v>0</v>
      </c>
      <c r="R14" s="65"/>
      <c r="S14" s="68">
        <v>2009502</v>
      </c>
      <c r="T14" s="65"/>
      <c r="U14" s="100">
        <v>29930</v>
      </c>
      <c r="V14" s="65"/>
      <c r="W14" s="68">
        <v>59999967518</v>
      </c>
      <c r="X14" s="65"/>
      <c r="Y14" s="68">
        <v>60104624378.898804</v>
      </c>
      <c r="AA14" s="83">
        <v>2.4500000000000001E-2</v>
      </c>
      <c r="AC14" s="80"/>
    </row>
    <row r="15" spans="1:29" ht="21.75" customHeight="1" thickBot="1" x14ac:dyDescent="0.25">
      <c r="A15" s="50" t="s">
        <v>20</v>
      </c>
      <c r="B15" s="50"/>
      <c r="D15" s="75"/>
      <c r="E15" s="75"/>
      <c r="F15" s="65"/>
      <c r="G15" s="71">
        <v>154939272716</v>
      </c>
      <c r="H15" s="65"/>
      <c r="I15" s="71">
        <v>166353705908.271</v>
      </c>
      <c r="J15" s="65"/>
      <c r="K15" s="71">
        <v>3982380</v>
      </c>
      <c r="L15" s="65"/>
      <c r="M15" s="71">
        <v>89923017171</v>
      </c>
      <c r="N15" s="65"/>
      <c r="O15" s="71">
        <v>-90340</v>
      </c>
      <c r="P15" s="65"/>
      <c r="Q15" s="71">
        <v>1343534877</v>
      </c>
      <c r="R15" s="65"/>
      <c r="S15" s="71">
        <v>13810218</v>
      </c>
      <c r="T15" s="65"/>
      <c r="U15" s="68"/>
      <c r="V15" s="65"/>
      <c r="W15" s="71">
        <v>243561047000</v>
      </c>
      <c r="X15" s="65"/>
      <c r="Y15" s="71">
        <v>259228145467.88101</v>
      </c>
      <c r="AA15" s="84">
        <f>SUM(AA9:AA14)</f>
        <v>0.10569999999999999</v>
      </c>
    </row>
    <row r="16" spans="1:29" ht="13.5" thickTop="1" x14ac:dyDescent="0.2"/>
  </sheetData>
  <mergeCells count="15">
    <mergeCell ref="D14:E14"/>
    <mergeCell ref="A15:B15"/>
    <mergeCell ref="D15:E15"/>
    <mergeCell ref="K7:M7"/>
    <mergeCell ref="D9:E9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A17" sqref="A17"/>
    </sheetView>
  </sheetViews>
  <sheetFormatPr defaultRowHeight="12.75" x14ac:dyDescent="0.2"/>
  <cols>
    <col min="1" max="1" width="41.28515625" customWidth="1"/>
    <col min="2" max="2" width="1.28515625" customWidth="1"/>
    <col min="3" max="3" width="5.42578125" bestFit="1" customWidth="1"/>
    <col min="4" max="4" width="1.28515625" customWidth="1"/>
    <col min="5" max="5" width="10.7109375" bestFit="1" customWidth="1"/>
    <col min="6" max="6" width="1.28515625" customWidth="1"/>
    <col min="7" max="7" width="15" bestFit="1" customWidth="1"/>
    <col min="8" max="8" width="1.28515625" customWidth="1"/>
    <col min="9" max="9" width="11" bestFit="1" customWidth="1"/>
    <col min="10" max="10" width="1.28515625" customWidth="1"/>
    <col min="11" max="11" width="25.42578125" bestFit="1" customWidth="1"/>
    <col min="12" max="12" width="1.28515625" customWidth="1"/>
    <col min="13" max="13" width="10.140625" bestFit="1" customWidth="1"/>
    <col min="14" max="14" width="0.28515625" customWidth="1"/>
  </cols>
  <sheetData>
    <row r="1" spans="1:13" ht="25.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5.5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5.5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25.5" x14ac:dyDescent="0.2">
      <c r="A4" s="29" t="s">
        <v>73</v>
      </c>
      <c r="B4" s="29"/>
      <c r="C4" s="29"/>
      <c r="D4" s="29"/>
      <c r="E4" s="29"/>
      <c r="F4" s="29"/>
      <c r="G4" s="9"/>
      <c r="H4" s="9"/>
      <c r="I4" s="9"/>
      <c r="J4" s="9"/>
      <c r="K4" s="9"/>
      <c r="L4" s="9"/>
      <c r="M4" s="9"/>
    </row>
    <row r="5" spans="1:13" ht="25.5" x14ac:dyDescent="0.2">
      <c r="A5" s="29" t="s">
        <v>74</v>
      </c>
      <c r="B5" s="29"/>
      <c r="C5" s="29"/>
      <c r="D5" s="29"/>
      <c r="E5" s="29"/>
      <c r="F5" s="29"/>
      <c r="G5" s="9"/>
      <c r="H5" s="9"/>
      <c r="I5" s="9"/>
      <c r="J5" s="9"/>
      <c r="K5" s="9"/>
      <c r="L5" s="9"/>
      <c r="M5" s="9"/>
    </row>
    <row r="7" spans="1:13" ht="21" x14ac:dyDescent="0.2">
      <c r="C7" s="44" t="s">
        <v>9</v>
      </c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ht="21" x14ac:dyDescent="0.2">
      <c r="A8" s="11" t="s">
        <v>75</v>
      </c>
      <c r="C8" s="12" t="s">
        <v>13</v>
      </c>
      <c r="D8" s="1"/>
      <c r="E8" s="12" t="s">
        <v>76</v>
      </c>
      <c r="F8" s="1"/>
      <c r="G8" s="12" t="s">
        <v>77</v>
      </c>
      <c r="H8" s="1"/>
      <c r="I8" s="12" t="s">
        <v>78</v>
      </c>
      <c r="J8" s="1"/>
      <c r="K8" s="12" t="s">
        <v>79</v>
      </c>
      <c r="L8" s="1"/>
      <c r="M8" s="12" t="s">
        <v>80</v>
      </c>
    </row>
  </sheetData>
  <mergeCells count="4">
    <mergeCell ref="C7:M7"/>
    <mergeCell ref="A1:M1"/>
    <mergeCell ref="A2:M2"/>
    <mergeCell ref="A3:M3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6"/>
  <sheetViews>
    <sheetView rightToLeft="1" workbookViewId="0">
      <selection activeCell="Q16" sqref="Q16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7.85546875" bestFit="1" customWidth="1"/>
    <col min="7" max="7" width="1.28515625" customWidth="1"/>
    <col min="8" max="8" width="17.5703125" bestFit="1" customWidth="1"/>
    <col min="9" max="9" width="1.28515625" customWidth="1"/>
    <col min="10" max="10" width="16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1.7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4.45" customHeight="1" x14ac:dyDescent="0.2"/>
    <row r="5" spans="1:12" ht="14.45" customHeight="1" x14ac:dyDescent="0.2">
      <c r="A5" s="17" t="s">
        <v>81</v>
      </c>
      <c r="B5" s="51" t="s">
        <v>82</v>
      </c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14.45" customHeight="1" x14ac:dyDescent="0.2">
      <c r="D6" s="11" t="s">
        <v>7</v>
      </c>
      <c r="F6" s="44" t="s">
        <v>8</v>
      </c>
      <c r="G6" s="44"/>
      <c r="H6" s="44"/>
      <c r="J6" s="11" t="s">
        <v>9</v>
      </c>
    </row>
    <row r="7" spans="1:12" ht="14.45" customHeight="1" x14ac:dyDescent="0.2">
      <c r="D7" s="1"/>
      <c r="F7" s="1"/>
      <c r="G7" s="1"/>
      <c r="H7" s="1"/>
      <c r="J7" s="1"/>
    </row>
    <row r="8" spans="1:12" ht="14.45" customHeight="1" x14ac:dyDescent="0.2">
      <c r="A8" s="44" t="s">
        <v>83</v>
      </c>
      <c r="B8" s="44"/>
      <c r="D8" s="11" t="s">
        <v>84</v>
      </c>
      <c r="F8" s="11" t="s">
        <v>85</v>
      </c>
      <c r="H8" s="11" t="s">
        <v>86</v>
      </c>
      <c r="J8" s="11" t="s">
        <v>84</v>
      </c>
      <c r="L8" s="11" t="s">
        <v>18</v>
      </c>
    </row>
    <row r="9" spans="1:12" ht="21.75" customHeight="1" x14ac:dyDescent="0.2">
      <c r="A9" s="56" t="s">
        <v>87</v>
      </c>
      <c r="B9" s="56"/>
      <c r="D9" s="30">
        <v>2155628</v>
      </c>
      <c r="E9" s="31"/>
      <c r="F9" s="30">
        <v>6440</v>
      </c>
      <c r="G9" s="31"/>
      <c r="H9" s="30">
        <v>639000</v>
      </c>
      <c r="I9" s="31"/>
      <c r="J9" s="30">
        <v>1523068</v>
      </c>
      <c r="K9" s="31"/>
      <c r="L9" s="76">
        <v>0</v>
      </c>
    </row>
    <row r="10" spans="1:12" ht="21.75" customHeight="1" x14ac:dyDescent="0.2">
      <c r="A10" s="54" t="s">
        <v>88</v>
      </c>
      <c r="B10" s="54"/>
      <c r="D10" s="32">
        <v>2580753891</v>
      </c>
      <c r="E10" s="31"/>
      <c r="F10" s="32">
        <v>1500922538113</v>
      </c>
      <c r="G10" s="31"/>
      <c r="H10" s="32">
        <v>1502839617516</v>
      </c>
      <c r="I10" s="31"/>
      <c r="J10" s="32">
        <v>663674488</v>
      </c>
      <c r="K10" s="31"/>
      <c r="L10" s="77">
        <v>2.9999999999999997E-4</v>
      </c>
    </row>
    <row r="11" spans="1:12" ht="21.75" customHeight="1" x14ac:dyDescent="0.2">
      <c r="A11" s="54" t="s">
        <v>89</v>
      </c>
      <c r="B11" s="54"/>
      <c r="D11" s="32">
        <v>1241801</v>
      </c>
      <c r="E11" s="31"/>
      <c r="F11" s="32">
        <v>40571156166</v>
      </c>
      <c r="G11" s="31"/>
      <c r="H11" s="32">
        <v>40567600000</v>
      </c>
      <c r="I11" s="31"/>
      <c r="J11" s="32">
        <v>4797967</v>
      </c>
      <c r="K11" s="31"/>
      <c r="L11" s="77">
        <v>0</v>
      </c>
    </row>
    <row r="12" spans="1:12" ht="21.75" customHeight="1" x14ac:dyDescent="0.2">
      <c r="A12" s="54" t="s">
        <v>90</v>
      </c>
      <c r="B12" s="54"/>
      <c r="D12" s="32">
        <v>357090000000</v>
      </c>
      <c r="E12" s="31"/>
      <c r="F12" s="32">
        <v>0</v>
      </c>
      <c r="G12" s="31"/>
      <c r="H12" s="32">
        <v>29628000000</v>
      </c>
      <c r="I12" s="31"/>
      <c r="J12" s="32">
        <v>327462000000</v>
      </c>
      <c r="K12" s="31"/>
      <c r="L12" s="77">
        <v>0.1336</v>
      </c>
    </row>
    <row r="13" spans="1:12" ht="21.75" customHeight="1" x14ac:dyDescent="0.2">
      <c r="A13" s="54" t="s">
        <v>91</v>
      </c>
      <c r="B13" s="54"/>
      <c r="D13" s="32">
        <v>1990000</v>
      </c>
      <c r="E13" s="31"/>
      <c r="F13" s="32">
        <v>14041096038</v>
      </c>
      <c r="G13" s="31"/>
      <c r="H13" s="32">
        <v>5331640000</v>
      </c>
      <c r="I13" s="31"/>
      <c r="J13" s="32">
        <v>8711446038</v>
      </c>
      <c r="K13" s="31"/>
      <c r="L13" s="77">
        <v>3.5999999999999999E-3</v>
      </c>
    </row>
    <row r="14" spans="1:12" ht="21.75" customHeight="1" x14ac:dyDescent="0.2">
      <c r="A14" s="54" t="s">
        <v>92</v>
      </c>
      <c r="B14" s="54"/>
      <c r="D14" s="32">
        <v>500000000000</v>
      </c>
      <c r="E14" s="31"/>
      <c r="F14" s="32">
        <v>0</v>
      </c>
      <c r="G14" s="31"/>
      <c r="H14" s="32">
        <v>0</v>
      </c>
      <c r="I14" s="31"/>
      <c r="J14" s="32">
        <v>500000000000</v>
      </c>
      <c r="K14" s="31"/>
      <c r="L14" s="77">
        <v>0.20399999999999999</v>
      </c>
    </row>
    <row r="15" spans="1:12" ht="21.75" customHeight="1" thickBot="1" x14ac:dyDescent="0.25">
      <c r="A15" s="55" t="s">
        <v>20</v>
      </c>
      <c r="B15" s="55"/>
      <c r="D15" s="33">
        <v>859676141320</v>
      </c>
      <c r="E15" s="31"/>
      <c r="F15" s="33">
        <v>1555534796757</v>
      </c>
      <c r="G15" s="31"/>
      <c r="H15" s="33">
        <v>1578367496516</v>
      </c>
      <c r="I15" s="31"/>
      <c r="J15" s="33">
        <v>836843441561</v>
      </c>
      <c r="K15" s="31"/>
      <c r="L15" s="78">
        <f>SUM(L9:L14)</f>
        <v>0.34149999999999997</v>
      </c>
    </row>
    <row r="16" spans="1:12" ht="13.5" thickTop="1" x14ac:dyDescent="0.2"/>
  </sheetData>
  <mergeCells count="13">
    <mergeCell ref="A13:B13"/>
    <mergeCell ref="A14:B14"/>
    <mergeCell ref="A15:B15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0"/>
  <sheetViews>
    <sheetView rightToLeft="1" workbookViewId="0">
      <selection activeCell="W10" sqref="W10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85546875" bestFit="1" customWidth="1"/>
    <col min="5" max="5" width="1.28515625" customWidth="1"/>
    <col min="6" max="6" width="15.5703125" bestFit="1" customWidth="1"/>
    <col min="7" max="7" width="1.28515625" customWidth="1"/>
    <col min="8" max="8" width="11.28515625" bestFit="1" customWidth="1"/>
    <col min="9" max="9" width="1.28515625" customWidth="1"/>
    <col min="10" max="10" width="13.28515625" bestFit="1" customWidth="1"/>
    <col min="11" max="11" width="1.28515625" customWidth="1"/>
    <col min="12" max="12" width="17.42578125" bestFit="1" customWidth="1"/>
    <col min="13" max="13" width="1.28515625" customWidth="1"/>
    <col min="14" max="14" width="14.85546875" bestFit="1" customWidth="1"/>
    <col min="15" max="16" width="1.28515625" customWidth="1"/>
    <col min="17" max="17" width="13.7109375" bestFit="1" customWidth="1"/>
    <col min="18" max="18" width="1.28515625" customWidth="1"/>
    <col min="19" max="19" width="12.7109375" bestFit="1" customWidth="1"/>
    <col min="20" max="20" width="1.28515625" customWidth="1"/>
    <col min="21" max="21" width="12.85546875" bestFit="1" customWidth="1"/>
    <col min="22" max="22" width="1.28515625" customWidth="1"/>
    <col min="23" max="23" width="17.42578125" bestFit="1" customWidth="1"/>
    <col min="24" max="24" width="0.28515625" customWidth="1"/>
  </cols>
  <sheetData>
    <row r="1" spans="1:23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ht="21.75" customHeight="1" x14ac:dyDescent="0.2">
      <c r="A2" s="46" t="s">
        <v>93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ht="14.45" customHeight="1" x14ac:dyDescent="0.2"/>
    <row r="5" spans="1:23" ht="14.45" customHeight="1" x14ac:dyDescent="0.2">
      <c r="A5" s="17" t="s">
        <v>110</v>
      </c>
      <c r="B5" s="51" t="s">
        <v>111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1:23" ht="14.45" customHeight="1" x14ac:dyDescent="0.2">
      <c r="D6" s="44" t="s">
        <v>112</v>
      </c>
      <c r="E6" s="44"/>
      <c r="F6" s="44"/>
      <c r="G6" s="44"/>
      <c r="H6" s="44"/>
      <c r="I6" s="44"/>
      <c r="J6" s="44"/>
      <c r="K6" s="44"/>
      <c r="L6" s="44"/>
      <c r="N6" s="44" t="s">
        <v>113</v>
      </c>
      <c r="O6" s="44"/>
      <c r="P6" s="44"/>
      <c r="Q6" s="44"/>
      <c r="R6" s="44"/>
      <c r="S6" s="44"/>
      <c r="T6" s="44"/>
      <c r="U6" s="44"/>
      <c r="V6" s="44"/>
      <c r="W6" s="44"/>
    </row>
    <row r="7" spans="1:23" ht="14.45" customHeight="1" x14ac:dyDescent="0.2">
      <c r="D7" s="1"/>
      <c r="E7" s="1"/>
      <c r="F7" s="1"/>
      <c r="G7" s="1"/>
      <c r="H7" s="1"/>
      <c r="I7" s="1"/>
      <c r="J7" s="47" t="s">
        <v>20</v>
      </c>
      <c r="K7" s="47"/>
      <c r="L7" s="47"/>
      <c r="N7" s="1"/>
      <c r="O7" s="1"/>
      <c r="P7" s="1"/>
      <c r="Q7" s="1"/>
      <c r="R7" s="1"/>
      <c r="S7" s="1"/>
      <c r="T7" s="1"/>
      <c r="U7" s="47" t="s">
        <v>20</v>
      </c>
      <c r="V7" s="47"/>
      <c r="W7" s="47"/>
    </row>
    <row r="8" spans="1:23" ht="14.45" customHeight="1" x14ac:dyDescent="0.2">
      <c r="A8" s="44" t="s">
        <v>114</v>
      </c>
      <c r="B8" s="44"/>
      <c r="D8" s="11" t="s">
        <v>115</v>
      </c>
      <c r="F8" s="11" t="s">
        <v>116</v>
      </c>
      <c r="H8" s="11" t="s">
        <v>117</v>
      </c>
      <c r="J8" s="12" t="s">
        <v>84</v>
      </c>
      <c r="K8" s="1"/>
      <c r="L8" s="12" t="s">
        <v>98</v>
      </c>
      <c r="N8" s="11" t="s">
        <v>115</v>
      </c>
      <c r="P8" s="44" t="s">
        <v>116</v>
      </c>
      <c r="Q8" s="44"/>
      <c r="S8" s="11" t="s">
        <v>117</v>
      </c>
      <c r="U8" s="12" t="s">
        <v>84</v>
      </c>
      <c r="V8" s="1"/>
      <c r="W8" s="12" t="s">
        <v>98</v>
      </c>
    </row>
    <row r="9" spans="1:23" ht="21.75" customHeight="1" x14ac:dyDescent="0.2">
      <c r="A9" s="48" t="s">
        <v>19</v>
      </c>
      <c r="B9" s="48"/>
      <c r="D9" s="86">
        <v>0</v>
      </c>
      <c r="E9" s="65"/>
      <c r="F9" s="86">
        <v>-431666212</v>
      </c>
      <c r="G9" s="65"/>
      <c r="H9" s="86">
        <v>0</v>
      </c>
      <c r="I9" s="65"/>
      <c r="J9" s="86">
        <v>-431666212</v>
      </c>
      <c r="K9" s="65"/>
      <c r="L9" s="85">
        <v>-1.49E-2</v>
      </c>
      <c r="M9" s="65"/>
      <c r="N9" s="86">
        <v>0</v>
      </c>
      <c r="O9" s="65"/>
      <c r="P9" s="87">
        <v>-111199040</v>
      </c>
      <c r="Q9" s="88"/>
      <c r="R9" s="65"/>
      <c r="S9" s="86">
        <v>365944989</v>
      </c>
      <c r="T9" s="65"/>
      <c r="U9" s="86">
        <v>254745949</v>
      </c>
      <c r="V9" s="65"/>
      <c r="W9" s="85">
        <f>22%/100</f>
        <v>2.2000000000000001E-3</v>
      </c>
    </row>
    <row r="10" spans="1:23" ht="21.75" customHeight="1" x14ac:dyDescent="0.2">
      <c r="A10" s="50" t="s">
        <v>20</v>
      </c>
      <c r="B10" s="50"/>
      <c r="D10" s="71">
        <v>0</v>
      </c>
      <c r="E10" s="65"/>
      <c r="F10" s="71">
        <v>-431666212</v>
      </c>
      <c r="G10" s="65"/>
      <c r="H10" s="71">
        <v>0</v>
      </c>
      <c r="I10" s="65"/>
      <c r="J10" s="71">
        <v>-431666212</v>
      </c>
      <c r="K10" s="65"/>
      <c r="L10" s="74">
        <f>L9</f>
        <v>-1.49E-2</v>
      </c>
      <c r="M10" s="65"/>
      <c r="N10" s="71">
        <v>0</v>
      </c>
      <c r="O10" s="65"/>
      <c r="P10" s="65"/>
      <c r="Q10" s="71">
        <v>-111199040</v>
      </c>
      <c r="R10" s="65"/>
      <c r="S10" s="71">
        <v>365944989</v>
      </c>
      <c r="T10" s="65"/>
      <c r="U10" s="71">
        <v>254745949</v>
      </c>
      <c r="V10" s="65"/>
      <c r="W10" s="74">
        <f>W9</f>
        <v>2.2000000000000001E-3</v>
      </c>
    </row>
  </sheetData>
  <mergeCells count="13">
    <mergeCell ref="A10:B10"/>
    <mergeCell ref="B5:V5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3"/>
  <sheetViews>
    <sheetView rightToLeft="1" workbookViewId="0">
      <selection activeCell="J17" sqref="J17"/>
    </sheetView>
  </sheetViews>
  <sheetFormatPr defaultRowHeight="12.75" x14ac:dyDescent="0.2"/>
  <cols>
    <col min="1" max="1" width="2.5703125" customWidth="1"/>
    <col min="2" max="2" width="50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4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4" ht="21.75" customHeight="1" x14ac:dyDescent="0.2">
      <c r="A2" s="46" t="s">
        <v>93</v>
      </c>
      <c r="B2" s="46"/>
      <c r="C2" s="46"/>
      <c r="D2" s="46"/>
      <c r="E2" s="46"/>
      <c r="F2" s="46"/>
      <c r="G2" s="46"/>
      <c r="H2" s="46"/>
      <c r="I2" s="46"/>
      <c r="J2" s="46"/>
    </row>
    <row r="3" spans="1:14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4" ht="14.45" customHeight="1" x14ac:dyDescent="0.2"/>
    <row r="5" spans="1:14" ht="29.1" customHeight="1" x14ac:dyDescent="0.2">
      <c r="A5" s="17" t="s">
        <v>94</v>
      </c>
      <c r="B5" s="51" t="s">
        <v>95</v>
      </c>
      <c r="C5" s="51"/>
      <c r="D5" s="51"/>
      <c r="E5" s="51"/>
      <c r="F5" s="51"/>
      <c r="G5" s="51"/>
      <c r="H5" s="51"/>
      <c r="I5" s="51"/>
      <c r="J5" s="51"/>
    </row>
    <row r="6" spans="1:14" ht="14.45" customHeight="1" x14ac:dyDescent="0.2"/>
    <row r="7" spans="1:14" ht="14.45" customHeight="1" x14ac:dyDescent="0.2">
      <c r="A7" s="44" t="s">
        <v>96</v>
      </c>
      <c r="B7" s="44"/>
      <c r="D7" s="11" t="s">
        <v>97</v>
      </c>
      <c r="F7" s="11" t="s">
        <v>84</v>
      </c>
      <c r="H7" s="11" t="s">
        <v>98</v>
      </c>
      <c r="J7" s="11" t="s">
        <v>99</v>
      </c>
    </row>
    <row r="8" spans="1:14" ht="21.75" customHeight="1" x14ac:dyDescent="0.2">
      <c r="A8" s="56" t="s">
        <v>100</v>
      </c>
      <c r="B8" s="56"/>
      <c r="D8" s="34" t="s">
        <v>101</v>
      </c>
      <c r="F8" s="91">
        <v>-431666212</v>
      </c>
      <c r="G8" s="31"/>
      <c r="H8" s="81">
        <v>-1.49E-2</v>
      </c>
      <c r="I8" s="31"/>
      <c r="J8" s="81">
        <v>-2.0000000000000001E-4</v>
      </c>
      <c r="N8" s="95"/>
    </row>
    <row r="9" spans="1:14" ht="21.75" customHeight="1" x14ac:dyDescent="0.2">
      <c r="A9" s="54" t="s">
        <v>102</v>
      </c>
      <c r="B9" s="54"/>
      <c r="D9" s="36" t="s">
        <v>103</v>
      </c>
      <c r="F9" s="92">
        <v>-158975327755</v>
      </c>
      <c r="G9" s="31"/>
      <c r="H9" s="82">
        <v>-5.5038999999999998</v>
      </c>
      <c r="I9" s="31"/>
      <c r="J9" s="82">
        <v>-6.480000000000001E-2</v>
      </c>
      <c r="N9" s="95"/>
    </row>
    <row r="10" spans="1:14" ht="21.75" customHeight="1" x14ac:dyDescent="0.2">
      <c r="A10" s="54" t="s">
        <v>104</v>
      </c>
      <c r="B10" s="54"/>
      <c r="D10" s="36" t="s">
        <v>105</v>
      </c>
      <c r="F10" s="92">
        <v>3591456622</v>
      </c>
      <c r="G10" s="31"/>
      <c r="H10" s="82">
        <v>0.12429999999999999</v>
      </c>
      <c r="I10" s="31"/>
      <c r="J10" s="82">
        <v>1.5E-3</v>
      </c>
      <c r="N10" s="95"/>
    </row>
    <row r="11" spans="1:14" ht="21.75" customHeight="1" x14ac:dyDescent="0.2">
      <c r="A11" s="54" t="s">
        <v>106</v>
      </c>
      <c r="B11" s="54"/>
      <c r="D11" s="36" t="s">
        <v>107</v>
      </c>
      <c r="F11" s="92">
        <v>21382557662</v>
      </c>
      <c r="G11" s="31"/>
      <c r="H11" s="82">
        <v>0.74029999999999996</v>
      </c>
      <c r="I11" s="31"/>
      <c r="J11" s="82">
        <v>8.6999999999999994E-3</v>
      </c>
      <c r="N11" s="95"/>
    </row>
    <row r="12" spans="1:14" ht="21.75" customHeight="1" x14ac:dyDescent="0.2">
      <c r="A12" s="58" t="s">
        <v>108</v>
      </c>
      <c r="B12" s="58"/>
      <c r="D12" s="36" t="s">
        <v>109</v>
      </c>
      <c r="F12" s="93">
        <v>87030674</v>
      </c>
      <c r="G12" s="31"/>
      <c r="H12" s="82">
        <v>3.0000000000000001E-3</v>
      </c>
      <c r="I12" s="31"/>
      <c r="J12" s="96">
        <v>0</v>
      </c>
      <c r="N12" s="95"/>
    </row>
    <row r="13" spans="1:14" ht="21.75" customHeight="1" x14ac:dyDescent="0.2">
      <c r="A13" s="57" t="s">
        <v>20</v>
      </c>
      <c r="B13" s="57"/>
      <c r="D13" s="26"/>
      <c r="F13" s="94">
        <v>-134345949009</v>
      </c>
      <c r="G13" s="31"/>
      <c r="H13" s="84">
        <f>SUM(H8:H12)</f>
        <v>-4.6511999999999993</v>
      </c>
      <c r="I13" s="31"/>
      <c r="J13" s="84">
        <f>SUM(J8:J12)</f>
        <v>-5.4800000000000015E-2</v>
      </c>
      <c r="N13" s="35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activeCell="E7" sqref="E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5.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25.5" x14ac:dyDescent="0.2">
      <c r="A2" s="46" t="s">
        <v>93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ht="25.5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5" spans="1:19" ht="24" x14ac:dyDescent="0.2">
      <c r="A5" s="51" t="s">
        <v>115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ht="21" x14ac:dyDescent="0.2">
      <c r="A6" s="44" t="s">
        <v>22</v>
      </c>
      <c r="C6" s="44" t="s">
        <v>135</v>
      </c>
      <c r="D6" s="44"/>
      <c r="E6" s="44"/>
      <c r="F6" s="44"/>
      <c r="G6" s="44"/>
      <c r="I6" s="44" t="s">
        <v>112</v>
      </c>
      <c r="J6" s="44"/>
      <c r="K6" s="44"/>
      <c r="L6" s="44"/>
      <c r="M6" s="44"/>
      <c r="O6" s="44" t="s">
        <v>113</v>
      </c>
      <c r="P6" s="44"/>
      <c r="Q6" s="44"/>
      <c r="R6" s="44"/>
      <c r="S6" s="44"/>
    </row>
    <row r="7" spans="1:19" ht="42" x14ac:dyDescent="0.2">
      <c r="A7" s="44"/>
      <c r="C7" s="37" t="s">
        <v>136</v>
      </c>
      <c r="D7" s="1"/>
      <c r="E7" s="37" t="s">
        <v>137</v>
      </c>
      <c r="F7" s="1"/>
      <c r="G7" s="37" t="s">
        <v>138</v>
      </c>
      <c r="I7" s="37" t="s">
        <v>139</v>
      </c>
      <c r="J7" s="1"/>
      <c r="K7" s="37" t="s">
        <v>140</v>
      </c>
      <c r="L7" s="1"/>
      <c r="M7" s="37" t="s">
        <v>141</v>
      </c>
      <c r="O7" s="37" t="s">
        <v>139</v>
      </c>
      <c r="P7" s="1"/>
      <c r="Q7" s="37" t="s">
        <v>140</v>
      </c>
      <c r="R7" s="1"/>
      <c r="S7" s="37" t="s">
        <v>141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'0'!Print_Area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User</cp:lastModifiedBy>
  <dcterms:created xsi:type="dcterms:W3CDTF">2025-08-26T14:00:00Z</dcterms:created>
  <dcterms:modified xsi:type="dcterms:W3CDTF">2025-08-30T09:17:45Z</dcterms:modified>
</cp:coreProperties>
</file>